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30" windowHeight="11760"/>
  </bookViews>
  <sheets>
    <sheet name="Лист1" sheetId="1" r:id="rId1"/>
  </sheets>
  <definedNames>
    <definedName name="_xlnm._FilterDatabase" localSheetId="0" hidden="1">Лист1!$A$5:$AT$424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0" i="1" l="1"/>
  <c r="N430" i="1"/>
  <c r="L430" i="1"/>
  <c r="J430" i="1"/>
  <c r="H430" i="1"/>
  <c r="F430" i="1"/>
  <c r="P429" i="1"/>
  <c r="N429" i="1"/>
  <c r="L429" i="1"/>
  <c r="J429" i="1"/>
  <c r="H429" i="1"/>
  <c r="F429" i="1"/>
  <c r="P428" i="1"/>
  <c r="N428" i="1"/>
  <c r="O428" i="1" s="1"/>
  <c r="L428" i="1"/>
  <c r="J428" i="1"/>
  <c r="K428" i="1" s="1"/>
  <c r="H428" i="1"/>
  <c r="F428" i="1"/>
  <c r="G428" i="1" s="1"/>
  <c r="P427" i="1"/>
  <c r="Q427" i="1" s="1"/>
  <c r="N427" i="1"/>
  <c r="L427" i="1"/>
  <c r="J427" i="1"/>
  <c r="H427" i="1"/>
  <c r="F427" i="1"/>
  <c r="G427" i="1" s="1"/>
  <c r="P426" i="1"/>
  <c r="N426" i="1"/>
  <c r="L426" i="1"/>
  <c r="J426" i="1"/>
  <c r="H426" i="1"/>
  <c r="F426" i="1"/>
  <c r="E430" i="1"/>
  <c r="E429" i="1"/>
  <c r="E428" i="1"/>
  <c r="E427" i="1"/>
  <c r="E426" i="1"/>
  <c r="E6" i="1"/>
  <c r="F6" i="1"/>
  <c r="G6" i="1" s="1"/>
  <c r="H6" i="1"/>
  <c r="I6" i="1" s="1"/>
  <c r="J6" i="1"/>
  <c r="K6" i="1" s="1"/>
  <c r="L6" i="1"/>
  <c r="M6" i="1" s="1"/>
  <c r="N6" i="1"/>
  <c r="O6" i="1" s="1"/>
  <c r="P6" i="1"/>
  <c r="Q6" i="1" s="1"/>
  <c r="E7" i="1"/>
  <c r="F7" i="1"/>
  <c r="H7" i="1"/>
  <c r="I7" i="1" s="1"/>
  <c r="J7" i="1"/>
  <c r="L7" i="1"/>
  <c r="M7" i="1" s="1"/>
  <c r="N7" i="1"/>
  <c r="P7" i="1"/>
  <c r="Q7" i="1" s="1"/>
  <c r="E8" i="1"/>
  <c r="F8" i="1"/>
  <c r="G8" i="1" s="1"/>
  <c r="H8" i="1"/>
  <c r="I8" i="1" s="1"/>
  <c r="J8" i="1"/>
  <c r="K8" i="1" s="1"/>
  <c r="L8" i="1"/>
  <c r="M8" i="1" s="1"/>
  <c r="N8" i="1"/>
  <c r="O8" i="1" s="1"/>
  <c r="P8" i="1"/>
  <c r="Q8" i="1" s="1"/>
  <c r="E9" i="1"/>
  <c r="F9" i="1"/>
  <c r="H9" i="1"/>
  <c r="I9" i="1" s="1"/>
  <c r="J9" i="1"/>
  <c r="L9" i="1"/>
  <c r="M9" i="1" s="1"/>
  <c r="N9" i="1"/>
  <c r="P9" i="1"/>
  <c r="Q9" i="1" s="1"/>
  <c r="E10" i="1"/>
  <c r="F10" i="1"/>
  <c r="G10" i="1" s="1"/>
  <c r="H10" i="1"/>
  <c r="I10" i="1" s="1"/>
  <c r="J10" i="1"/>
  <c r="K10" i="1" s="1"/>
  <c r="L10" i="1"/>
  <c r="M10" i="1" s="1"/>
  <c r="N10" i="1"/>
  <c r="O10" i="1" s="1"/>
  <c r="P10" i="1"/>
  <c r="Q10" i="1" s="1"/>
  <c r="E11" i="1"/>
  <c r="F11" i="1"/>
  <c r="H11" i="1"/>
  <c r="I11" i="1" s="1"/>
  <c r="J11" i="1"/>
  <c r="L11" i="1"/>
  <c r="M11" i="1" s="1"/>
  <c r="N11" i="1"/>
  <c r="P11" i="1"/>
  <c r="Q11" i="1" s="1"/>
  <c r="E12" i="1"/>
  <c r="F12" i="1"/>
  <c r="G12" i="1" s="1"/>
  <c r="H12" i="1"/>
  <c r="I12" i="1" s="1"/>
  <c r="J12" i="1"/>
  <c r="K12" i="1" s="1"/>
  <c r="L12" i="1"/>
  <c r="M12" i="1" s="1"/>
  <c r="N12" i="1"/>
  <c r="O12" i="1" s="1"/>
  <c r="P12" i="1"/>
  <c r="Q12" i="1" s="1"/>
  <c r="E13" i="1"/>
  <c r="F13" i="1"/>
  <c r="H13" i="1"/>
  <c r="I13" i="1" s="1"/>
  <c r="J13" i="1"/>
  <c r="L13" i="1"/>
  <c r="M13" i="1" s="1"/>
  <c r="N13" i="1"/>
  <c r="P13" i="1"/>
  <c r="Q13" i="1" s="1"/>
  <c r="E14" i="1"/>
  <c r="F14" i="1"/>
  <c r="G14" i="1" s="1"/>
  <c r="H14" i="1"/>
  <c r="I14" i="1" s="1"/>
  <c r="J14" i="1"/>
  <c r="K14" i="1" s="1"/>
  <c r="L14" i="1"/>
  <c r="M14" i="1" s="1"/>
  <c r="N14" i="1"/>
  <c r="O14" i="1" s="1"/>
  <c r="P14" i="1"/>
  <c r="Q14" i="1" s="1"/>
  <c r="E15" i="1"/>
  <c r="F15" i="1"/>
  <c r="H15" i="1"/>
  <c r="I15" i="1" s="1"/>
  <c r="J15" i="1"/>
  <c r="L15" i="1"/>
  <c r="M15" i="1" s="1"/>
  <c r="N15" i="1"/>
  <c r="P15" i="1"/>
  <c r="Q15" i="1" s="1"/>
  <c r="E16" i="1"/>
  <c r="F16" i="1"/>
  <c r="H16" i="1"/>
  <c r="I16" i="1" s="1"/>
  <c r="J16" i="1"/>
  <c r="L16" i="1"/>
  <c r="M16" i="1" s="1"/>
  <c r="N16" i="1"/>
  <c r="P16" i="1"/>
  <c r="Q16" i="1" s="1"/>
  <c r="E17" i="1"/>
  <c r="F17" i="1"/>
  <c r="H17" i="1"/>
  <c r="I17" i="1" s="1"/>
  <c r="J17" i="1"/>
  <c r="L17" i="1"/>
  <c r="M17" i="1" s="1"/>
  <c r="N17" i="1"/>
  <c r="P17" i="1"/>
  <c r="Q17" i="1" s="1"/>
  <c r="E18" i="1"/>
  <c r="F18" i="1"/>
  <c r="H18" i="1"/>
  <c r="I18" i="1" s="1"/>
  <c r="J18" i="1"/>
  <c r="L18" i="1"/>
  <c r="M18" i="1" s="1"/>
  <c r="N18" i="1"/>
  <c r="P18" i="1"/>
  <c r="Q18" i="1" s="1"/>
  <c r="E19" i="1"/>
  <c r="F19" i="1"/>
  <c r="H19" i="1"/>
  <c r="I19" i="1" s="1"/>
  <c r="J19" i="1"/>
  <c r="L19" i="1"/>
  <c r="M19" i="1" s="1"/>
  <c r="N19" i="1"/>
  <c r="P19" i="1"/>
  <c r="Q19" i="1" s="1"/>
  <c r="E20" i="1"/>
  <c r="F20" i="1"/>
  <c r="G20" i="1" s="1"/>
  <c r="H20" i="1"/>
  <c r="I20" i="1" s="1"/>
  <c r="J20" i="1"/>
  <c r="K20" i="1" s="1"/>
  <c r="L20" i="1"/>
  <c r="M20" i="1" s="1"/>
  <c r="N20" i="1"/>
  <c r="O20" i="1" s="1"/>
  <c r="P20" i="1"/>
  <c r="Q20" i="1" s="1"/>
  <c r="E21" i="1"/>
  <c r="F21" i="1"/>
  <c r="H21" i="1"/>
  <c r="I21" i="1" s="1"/>
  <c r="J21" i="1"/>
  <c r="L21" i="1"/>
  <c r="M21" i="1" s="1"/>
  <c r="N21" i="1"/>
  <c r="P21" i="1"/>
  <c r="Q21" i="1" s="1"/>
  <c r="E22" i="1"/>
  <c r="F22" i="1"/>
  <c r="G22" i="1" s="1"/>
  <c r="H22" i="1"/>
  <c r="I22" i="1" s="1"/>
  <c r="J22" i="1"/>
  <c r="K22" i="1" s="1"/>
  <c r="L22" i="1"/>
  <c r="M22" i="1" s="1"/>
  <c r="N22" i="1"/>
  <c r="O22" i="1" s="1"/>
  <c r="P22" i="1"/>
  <c r="Q22" i="1" s="1"/>
  <c r="E23" i="1"/>
  <c r="F23" i="1"/>
  <c r="H23" i="1"/>
  <c r="I23" i="1" s="1"/>
  <c r="J23" i="1"/>
  <c r="L23" i="1"/>
  <c r="M23" i="1" s="1"/>
  <c r="N23" i="1"/>
  <c r="P23" i="1"/>
  <c r="Q23" i="1" s="1"/>
  <c r="E24" i="1"/>
  <c r="F24" i="1"/>
  <c r="G24" i="1" s="1"/>
  <c r="H24" i="1"/>
  <c r="I24" i="1" s="1"/>
  <c r="J24" i="1"/>
  <c r="K24" i="1" s="1"/>
  <c r="L24" i="1"/>
  <c r="M24" i="1" s="1"/>
  <c r="N24" i="1"/>
  <c r="O24" i="1" s="1"/>
  <c r="P24" i="1"/>
  <c r="Q24" i="1" s="1"/>
  <c r="E25" i="1"/>
  <c r="F25" i="1"/>
  <c r="H25" i="1"/>
  <c r="I25" i="1" s="1"/>
  <c r="J25" i="1"/>
  <c r="L25" i="1"/>
  <c r="M25" i="1" s="1"/>
  <c r="N25" i="1"/>
  <c r="P25" i="1"/>
  <c r="Q25" i="1" s="1"/>
  <c r="E26" i="1"/>
  <c r="F26" i="1"/>
  <c r="G26" i="1" s="1"/>
  <c r="H26" i="1"/>
  <c r="I26" i="1" s="1"/>
  <c r="J26" i="1"/>
  <c r="K26" i="1" s="1"/>
  <c r="L26" i="1"/>
  <c r="M26" i="1" s="1"/>
  <c r="N26" i="1"/>
  <c r="O26" i="1" s="1"/>
  <c r="P26" i="1"/>
  <c r="Q26" i="1" s="1"/>
  <c r="E27" i="1"/>
  <c r="F27" i="1"/>
  <c r="H27" i="1"/>
  <c r="I27" i="1" s="1"/>
  <c r="J27" i="1"/>
  <c r="L27" i="1"/>
  <c r="M27" i="1" s="1"/>
  <c r="N27" i="1"/>
  <c r="O27" i="1" s="1"/>
  <c r="P27" i="1"/>
  <c r="Q27" i="1" s="1"/>
  <c r="E28" i="1"/>
  <c r="F28" i="1"/>
  <c r="G28" i="1" s="1"/>
  <c r="H28" i="1"/>
  <c r="I28" i="1" s="1"/>
  <c r="J28" i="1"/>
  <c r="K28" i="1" s="1"/>
  <c r="L28" i="1"/>
  <c r="M28" i="1" s="1"/>
  <c r="N28" i="1"/>
  <c r="O28" i="1" s="1"/>
  <c r="P28" i="1"/>
  <c r="Q28" i="1" s="1"/>
  <c r="E29" i="1"/>
  <c r="F29" i="1"/>
  <c r="H29" i="1"/>
  <c r="I29" i="1" s="1"/>
  <c r="J29" i="1"/>
  <c r="K29" i="1" s="1"/>
  <c r="L29" i="1"/>
  <c r="M29" i="1" s="1"/>
  <c r="N29" i="1"/>
  <c r="O29" i="1" s="1"/>
  <c r="P29" i="1"/>
  <c r="Q29" i="1" s="1"/>
  <c r="E30" i="1"/>
  <c r="F30" i="1"/>
  <c r="G30" i="1" s="1"/>
  <c r="H30" i="1"/>
  <c r="I30" i="1" s="1"/>
  <c r="J30" i="1"/>
  <c r="K30" i="1" s="1"/>
  <c r="L30" i="1"/>
  <c r="M30" i="1" s="1"/>
  <c r="N30" i="1"/>
  <c r="O30" i="1" s="1"/>
  <c r="P30" i="1"/>
  <c r="Q30" i="1" s="1"/>
  <c r="E31" i="1"/>
  <c r="F31" i="1"/>
  <c r="H31" i="1"/>
  <c r="I31" i="1" s="1"/>
  <c r="J31" i="1"/>
  <c r="L31" i="1"/>
  <c r="M31" i="1" s="1"/>
  <c r="N31" i="1"/>
  <c r="O31" i="1" s="1"/>
  <c r="P31" i="1"/>
  <c r="Q31" i="1" s="1"/>
  <c r="E32" i="1"/>
  <c r="F32" i="1"/>
  <c r="G32" i="1" s="1"/>
  <c r="H32" i="1"/>
  <c r="I32" i="1" s="1"/>
  <c r="J32" i="1"/>
  <c r="K32" i="1" s="1"/>
  <c r="L32" i="1"/>
  <c r="M32" i="1" s="1"/>
  <c r="N32" i="1"/>
  <c r="O32" i="1" s="1"/>
  <c r="P32" i="1"/>
  <c r="Q32" i="1" s="1"/>
  <c r="E33" i="1"/>
  <c r="F33" i="1"/>
  <c r="H33" i="1"/>
  <c r="I33" i="1" s="1"/>
  <c r="J33" i="1"/>
  <c r="K33" i="1" s="1"/>
  <c r="L33" i="1"/>
  <c r="M33" i="1" s="1"/>
  <c r="N33" i="1"/>
  <c r="O33" i="1" s="1"/>
  <c r="P33" i="1"/>
  <c r="Q33" i="1" s="1"/>
  <c r="E34" i="1"/>
  <c r="F34" i="1"/>
  <c r="H34" i="1"/>
  <c r="I34" i="1" s="1"/>
  <c r="J34" i="1"/>
  <c r="L34" i="1"/>
  <c r="M34" i="1" s="1"/>
  <c r="N34" i="1"/>
  <c r="O34" i="1" s="1"/>
  <c r="P34" i="1"/>
  <c r="Q34" i="1" s="1"/>
  <c r="E35" i="1"/>
  <c r="F35" i="1"/>
  <c r="G35" i="1" s="1"/>
  <c r="H35" i="1"/>
  <c r="I35" i="1" s="1"/>
  <c r="J35" i="1"/>
  <c r="K35" i="1" s="1"/>
  <c r="L35" i="1"/>
  <c r="M35" i="1" s="1"/>
  <c r="N35" i="1"/>
  <c r="O35" i="1" s="1"/>
  <c r="P35" i="1"/>
  <c r="Q35" i="1" s="1"/>
  <c r="E36" i="1"/>
  <c r="F36" i="1"/>
  <c r="H36" i="1"/>
  <c r="I36" i="1" s="1"/>
  <c r="J36" i="1"/>
  <c r="L36" i="1"/>
  <c r="M36" i="1" s="1"/>
  <c r="N36" i="1"/>
  <c r="O36" i="1" s="1"/>
  <c r="P36" i="1"/>
  <c r="Q36" i="1" s="1"/>
  <c r="E37" i="1"/>
  <c r="F37" i="1"/>
  <c r="G37" i="1" s="1"/>
  <c r="H37" i="1"/>
  <c r="I37" i="1" s="1"/>
  <c r="J37" i="1"/>
  <c r="K37" i="1" s="1"/>
  <c r="L37" i="1"/>
  <c r="M37" i="1" s="1"/>
  <c r="N37" i="1"/>
  <c r="O37" i="1" s="1"/>
  <c r="P37" i="1"/>
  <c r="Q37" i="1" s="1"/>
  <c r="E38" i="1"/>
  <c r="F38" i="1"/>
  <c r="H38" i="1"/>
  <c r="I38" i="1" s="1"/>
  <c r="J38" i="1"/>
  <c r="K38" i="1" s="1"/>
  <c r="L38" i="1"/>
  <c r="M38" i="1" s="1"/>
  <c r="N38" i="1"/>
  <c r="O38" i="1" s="1"/>
  <c r="P38" i="1"/>
  <c r="Q38" i="1" s="1"/>
  <c r="E39" i="1"/>
  <c r="F39" i="1"/>
  <c r="H39" i="1"/>
  <c r="I39" i="1" s="1"/>
  <c r="J39" i="1"/>
  <c r="L39" i="1"/>
  <c r="M39" i="1" s="1"/>
  <c r="N39" i="1"/>
  <c r="P39" i="1"/>
  <c r="Q39" i="1" s="1"/>
  <c r="E40" i="1"/>
  <c r="F40" i="1"/>
  <c r="G40" i="1" s="1"/>
  <c r="H40" i="1"/>
  <c r="I40" i="1" s="1"/>
  <c r="J40" i="1"/>
  <c r="K40" i="1" s="1"/>
  <c r="L40" i="1"/>
  <c r="M40" i="1" s="1"/>
  <c r="N40" i="1"/>
  <c r="O40" i="1" s="1"/>
  <c r="P40" i="1"/>
  <c r="Q40" i="1" s="1"/>
  <c r="E41" i="1"/>
  <c r="F41" i="1"/>
  <c r="H41" i="1"/>
  <c r="I41" i="1" s="1"/>
  <c r="J41" i="1"/>
  <c r="L41" i="1"/>
  <c r="M41" i="1" s="1"/>
  <c r="N41" i="1"/>
  <c r="P41" i="1"/>
  <c r="Q41" i="1" s="1"/>
  <c r="E42" i="1"/>
  <c r="F42" i="1"/>
  <c r="G42" i="1" s="1"/>
  <c r="H42" i="1"/>
  <c r="I42" i="1" s="1"/>
  <c r="J42" i="1"/>
  <c r="K42" i="1" s="1"/>
  <c r="L42" i="1"/>
  <c r="M42" i="1" s="1"/>
  <c r="N42" i="1"/>
  <c r="O42" i="1" s="1"/>
  <c r="P42" i="1"/>
  <c r="Q42" i="1" s="1"/>
  <c r="E43" i="1"/>
  <c r="F43" i="1"/>
  <c r="H43" i="1"/>
  <c r="I43" i="1" s="1"/>
  <c r="J43" i="1"/>
  <c r="L43" i="1"/>
  <c r="M43" i="1" s="1"/>
  <c r="N43" i="1"/>
  <c r="P43" i="1"/>
  <c r="Q43" i="1" s="1"/>
  <c r="E44" i="1"/>
  <c r="F44" i="1"/>
  <c r="G44" i="1" s="1"/>
  <c r="H44" i="1"/>
  <c r="I44" i="1" s="1"/>
  <c r="J44" i="1"/>
  <c r="K44" i="1" s="1"/>
  <c r="L44" i="1"/>
  <c r="M44" i="1" s="1"/>
  <c r="N44" i="1"/>
  <c r="O44" i="1" s="1"/>
  <c r="P44" i="1"/>
  <c r="Q44" i="1" s="1"/>
  <c r="E45" i="1"/>
  <c r="F45" i="1"/>
  <c r="H45" i="1"/>
  <c r="I45" i="1" s="1"/>
  <c r="J45" i="1"/>
  <c r="L45" i="1"/>
  <c r="M45" i="1" s="1"/>
  <c r="N45" i="1"/>
  <c r="P45" i="1"/>
  <c r="Q45" i="1" s="1"/>
  <c r="E46" i="1"/>
  <c r="F46" i="1"/>
  <c r="G46" i="1" s="1"/>
  <c r="H46" i="1"/>
  <c r="I46" i="1" s="1"/>
  <c r="J46" i="1"/>
  <c r="K46" i="1" s="1"/>
  <c r="L46" i="1"/>
  <c r="M46" i="1" s="1"/>
  <c r="N46" i="1"/>
  <c r="O46" i="1" s="1"/>
  <c r="P46" i="1"/>
  <c r="Q46" i="1" s="1"/>
  <c r="E47" i="1"/>
  <c r="F47" i="1"/>
  <c r="H47" i="1"/>
  <c r="I47" i="1" s="1"/>
  <c r="J47" i="1"/>
  <c r="L47" i="1"/>
  <c r="M47" i="1" s="1"/>
  <c r="N47" i="1"/>
  <c r="P47" i="1"/>
  <c r="Q47" i="1" s="1"/>
  <c r="E48" i="1"/>
  <c r="F48" i="1"/>
  <c r="G48" i="1" s="1"/>
  <c r="H48" i="1"/>
  <c r="I48" i="1" s="1"/>
  <c r="J48" i="1"/>
  <c r="K48" i="1" s="1"/>
  <c r="L48" i="1"/>
  <c r="M48" i="1" s="1"/>
  <c r="N48" i="1"/>
  <c r="O48" i="1" s="1"/>
  <c r="P48" i="1"/>
  <c r="Q48" i="1" s="1"/>
  <c r="E49" i="1"/>
  <c r="F49" i="1"/>
  <c r="H49" i="1"/>
  <c r="I49" i="1" s="1"/>
  <c r="J49" i="1"/>
  <c r="L49" i="1"/>
  <c r="M49" i="1" s="1"/>
  <c r="N49" i="1"/>
  <c r="P49" i="1"/>
  <c r="Q49" i="1" s="1"/>
  <c r="E50" i="1"/>
  <c r="F50" i="1"/>
  <c r="G50" i="1" s="1"/>
  <c r="H50" i="1"/>
  <c r="I50" i="1" s="1"/>
  <c r="J50" i="1"/>
  <c r="K50" i="1" s="1"/>
  <c r="L50" i="1"/>
  <c r="M50" i="1" s="1"/>
  <c r="N50" i="1"/>
  <c r="O50" i="1" s="1"/>
  <c r="P50" i="1"/>
  <c r="Q50" i="1" s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E52" i="1"/>
  <c r="F52" i="1"/>
  <c r="G52" i="1" s="1"/>
  <c r="H52" i="1"/>
  <c r="I52" i="1" s="1"/>
  <c r="J52" i="1"/>
  <c r="K52" i="1" s="1"/>
  <c r="L52" i="1"/>
  <c r="M52" i="1" s="1"/>
  <c r="N52" i="1"/>
  <c r="O52" i="1" s="1"/>
  <c r="P52" i="1"/>
  <c r="Q52" i="1" s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E54" i="1"/>
  <c r="F54" i="1"/>
  <c r="G54" i="1" s="1"/>
  <c r="H54" i="1"/>
  <c r="I54" i="1" s="1"/>
  <c r="J54" i="1"/>
  <c r="K54" i="1" s="1"/>
  <c r="L54" i="1"/>
  <c r="M54" i="1" s="1"/>
  <c r="N54" i="1"/>
  <c r="O54" i="1" s="1"/>
  <c r="P54" i="1"/>
  <c r="Q54" i="1" s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E56" i="1"/>
  <c r="F56" i="1"/>
  <c r="G56" i="1" s="1"/>
  <c r="H56" i="1"/>
  <c r="I56" i="1" s="1"/>
  <c r="J56" i="1"/>
  <c r="K56" i="1" s="1"/>
  <c r="L56" i="1"/>
  <c r="M56" i="1" s="1"/>
  <c r="N56" i="1"/>
  <c r="O56" i="1" s="1"/>
  <c r="P56" i="1"/>
  <c r="Q56" i="1" s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E58" i="1"/>
  <c r="F58" i="1"/>
  <c r="G58" i="1" s="1"/>
  <c r="H58" i="1"/>
  <c r="I58" i="1" s="1"/>
  <c r="J58" i="1"/>
  <c r="K58" i="1" s="1"/>
  <c r="L58" i="1"/>
  <c r="M58" i="1" s="1"/>
  <c r="N58" i="1"/>
  <c r="O58" i="1" s="1"/>
  <c r="P58" i="1"/>
  <c r="Q58" i="1" s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E60" i="1"/>
  <c r="F60" i="1"/>
  <c r="G60" i="1" s="1"/>
  <c r="H60" i="1"/>
  <c r="I60" i="1" s="1"/>
  <c r="J60" i="1"/>
  <c r="K60" i="1" s="1"/>
  <c r="L60" i="1"/>
  <c r="M60" i="1" s="1"/>
  <c r="N60" i="1"/>
  <c r="O60" i="1" s="1"/>
  <c r="P60" i="1"/>
  <c r="Q60" i="1" s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E62" i="1"/>
  <c r="F62" i="1"/>
  <c r="G62" i="1" s="1"/>
  <c r="H62" i="1"/>
  <c r="I62" i="1" s="1"/>
  <c r="J62" i="1"/>
  <c r="K62" i="1" s="1"/>
  <c r="L62" i="1"/>
  <c r="M62" i="1" s="1"/>
  <c r="N62" i="1"/>
  <c r="O62" i="1" s="1"/>
  <c r="P62" i="1"/>
  <c r="Q62" i="1" s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E64" i="1"/>
  <c r="F64" i="1"/>
  <c r="G64" i="1" s="1"/>
  <c r="H64" i="1"/>
  <c r="I64" i="1" s="1"/>
  <c r="J64" i="1"/>
  <c r="K64" i="1" s="1"/>
  <c r="L64" i="1"/>
  <c r="M64" i="1" s="1"/>
  <c r="N64" i="1"/>
  <c r="O64" i="1" s="1"/>
  <c r="P64" i="1"/>
  <c r="Q64" i="1" s="1"/>
  <c r="E65" i="1"/>
  <c r="F65" i="1"/>
  <c r="H65" i="1"/>
  <c r="I65" i="1" s="1"/>
  <c r="J65" i="1"/>
  <c r="L65" i="1"/>
  <c r="M65" i="1" s="1"/>
  <c r="N65" i="1"/>
  <c r="P65" i="1"/>
  <c r="Q65" i="1" s="1"/>
  <c r="E66" i="1"/>
  <c r="F66" i="1"/>
  <c r="G66" i="1" s="1"/>
  <c r="H66" i="1"/>
  <c r="I66" i="1" s="1"/>
  <c r="J66" i="1"/>
  <c r="K66" i="1" s="1"/>
  <c r="L66" i="1"/>
  <c r="M66" i="1" s="1"/>
  <c r="N66" i="1"/>
  <c r="O66" i="1" s="1"/>
  <c r="P66" i="1"/>
  <c r="Q66" i="1" s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E68" i="1"/>
  <c r="F68" i="1"/>
  <c r="G68" i="1" s="1"/>
  <c r="H68" i="1"/>
  <c r="I68" i="1" s="1"/>
  <c r="J68" i="1"/>
  <c r="K68" i="1" s="1"/>
  <c r="L68" i="1"/>
  <c r="M68" i="1" s="1"/>
  <c r="N68" i="1"/>
  <c r="O68" i="1" s="1"/>
  <c r="P68" i="1"/>
  <c r="Q68" i="1" s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E70" i="1"/>
  <c r="F70" i="1"/>
  <c r="G70" i="1" s="1"/>
  <c r="H70" i="1"/>
  <c r="I70" i="1" s="1"/>
  <c r="J70" i="1"/>
  <c r="K70" i="1" s="1"/>
  <c r="L70" i="1"/>
  <c r="M70" i="1" s="1"/>
  <c r="N70" i="1"/>
  <c r="O70" i="1" s="1"/>
  <c r="P70" i="1"/>
  <c r="Q70" i="1" s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E72" i="1"/>
  <c r="F72" i="1"/>
  <c r="G72" i="1" s="1"/>
  <c r="H72" i="1"/>
  <c r="I72" i="1" s="1"/>
  <c r="J72" i="1"/>
  <c r="K72" i="1" s="1"/>
  <c r="L72" i="1"/>
  <c r="M72" i="1" s="1"/>
  <c r="N72" i="1"/>
  <c r="O72" i="1" s="1"/>
  <c r="P72" i="1"/>
  <c r="Q72" i="1" s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E74" i="1"/>
  <c r="F74" i="1"/>
  <c r="G74" i="1" s="1"/>
  <c r="H74" i="1"/>
  <c r="I74" i="1" s="1"/>
  <c r="J74" i="1"/>
  <c r="K74" i="1" s="1"/>
  <c r="L74" i="1"/>
  <c r="M74" i="1" s="1"/>
  <c r="N74" i="1"/>
  <c r="O74" i="1" s="1"/>
  <c r="P74" i="1"/>
  <c r="Q74" i="1" s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E76" i="1"/>
  <c r="F76" i="1"/>
  <c r="G76" i="1" s="1"/>
  <c r="H76" i="1"/>
  <c r="I76" i="1" s="1"/>
  <c r="J76" i="1"/>
  <c r="K76" i="1" s="1"/>
  <c r="L76" i="1"/>
  <c r="M76" i="1" s="1"/>
  <c r="N76" i="1"/>
  <c r="O76" i="1" s="1"/>
  <c r="P76" i="1"/>
  <c r="Q76" i="1" s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E78" i="1"/>
  <c r="F78" i="1"/>
  <c r="G78" i="1" s="1"/>
  <c r="H78" i="1"/>
  <c r="I78" i="1" s="1"/>
  <c r="J78" i="1"/>
  <c r="K78" i="1" s="1"/>
  <c r="L78" i="1"/>
  <c r="M78" i="1" s="1"/>
  <c r="N78" i="1"/>
  <c r="O78" i="1" s="1"/>
  <c r="P78" i="1"/>
  <c r="Q78" i="1" s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E80" i="1"/>
  <c r="F80" i="1"/>
  <c r="G80" i="1" s="1"/>
  <c r="H80" i="1"/>
  <c r="I80" i="1" s="1"/>
  <c r="J80" i="1"/>
  <c r="K80" i="1" s="1"/>
  <c r="L80" i="1"/>
  <c r="M80" i="1" s="1"/>
  <c r="N80" i="1"/>
  <c r="O80" i="1" s="1"/>
  <c r="P80" i="1"/>
  <c r="Q80" i="1" s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E82" i="1"/>
  <c r="F82" i="1"/>
  <c r="G82" i="1" s="1"/>
  <c r="H82" i="1"/>
  <c r="I82" i="1" s="1"/>
  <c r="J82" i="1"/>
  <c r="K82" i="1" s="1"/>
  <c r="L82" i="1"/>
  <c r="M82" i="1" s="1"/>
  <c r="N82" i="1"/>
  <c r="O82" i="1" s="1"/>
  <c r="P82" i="1"/>
  <c r="Q82" i="1" s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E84" i="1"/>
  <c r="F84" i="1"/>
  <c r="G84" i="1" s="1"/>
  <c r="H84" i="1"/>
  <c r="I84" i="1" s="1"/>
  <c r="J84" i="1"/>
  <c r="K84" i="1" s="1"/>
  <c r="L84" i="1"/>
  <c r="M84" i="1" s="1"/>
  <c r="N84" i="1"/>
  <c r="O84" i="1" s="1"/>
  <c r="P84" i="1"/>
  <c r="Q84" i="1" s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E86" i="1"/>
  <c r="F86" i="1"/>
  <c r="G86" i="1" s="1"/>
  <c r="H86" i="1"/>
  <c r="I86" i="1" s="1"/>
  <c r="J86" i="1"/>
  <c r="K86" i="1" s="1"/>
  <c r="L86" i="1"/>
  <c r="M86" i="1" s="1"/>
  <c r="N86" i="1"/>
  <c r="O86" i="1" s="1"/>
  <c r="P86" i="1"/>
  <c r="Q86" i="1" s="1"/>
  <c r="E87" i="1"/>
  <c r="F87" i="1"/>
  <c r="H87" i="1"/>
  <c r="I87" i="1" s="1"/>
  <c r="J87" i="1"/>
  <c r="L87" i="1"/>
  <c r="M87" i="1" s="1"/>
  <c r="N87" i="1"/>
  <c r="P87" i="1"/>
  <c r="Q87" i="1" s="1"/>
  <c r="E88" i="1"/>
  <c r="F88" i="1"/>
  <c r="G88" i="1" s="1"/>
  <c r="H88" i="1"/>
  <c r="I88" i="1" s="1"/>
  <c r="J88" i="1"/>
  <c r="K88" i="1" s="1"/>
  <c r="L88" i="1"/>
  <c r="M88" i="1" s="1"/>
  <c r="N88" i="1"/>
  <c r="O88" i="1" s="1"/>
  <c r="P88" i="1"/>
  <c r="Q88" i="1" s="1"/>
  <c r="E89" i="1"/>
  <c r="F89" i="1"/>
  <c r="H89" i="1"/>
  <c r="I89" i="1" s="1"/>
  <c r="J89" i="1"/>
  <c r="L89" i="1"/>
  <c r="M89" i="1" s="1"/>
  <c r="N89" i="1"/>
  <c r="P89" i="1"/>
  <c r="Q89" i="1" s="1"/>
  <c r="E90" i="1"/>
  <c r="F90" i="1"/>
  <c r="G90" i="1" s="1"/>
  <c r="H90" i="1"/>
  <c r="I90" i="1" s="1"/>
  <c r="J90" i="1"/>
  <c r="K90" i="1" s="1"/>
  <c r="L90" i="1"/>
  <c r="M90" i="1" s="1"/>
  <c r="N90" i="1"/>
  <c r="O90" i="1" s="1"/>
  <c r="P90" i="1"/>
  <c r="Q90" i="1" s="1"/>
  <c r="E91" i="1"/>
  <c r="F91" i="1"/>
  <c r="H91" i="1"/>
  <c r="I91" i="1" s="1"/>
  <c r="J91" i="1"/>
  <c r="L91" i="1"/>
  <c r="M91" i="1" s="1"/>
  <c r="N91" i="1"/>
  <c r="P91" i="1"/>
  <c r="Q91" i="1" s="1"/>
  <c r="E92" i="1"/>
  <c r="F92" i="1"/>
  <c r="G92" i="1" s="1"/>
  <c r="H92" i="1"/>
  <c r="I92" i="1" s="1"/>
  <c r="J92" i="1"/>
  <c r="K92" i="1" s="1"/>
  <c r="L92" i="1"/>
  <c r="M92" i="1" s="1"/>
  <c r="N92" i="1"/>
  <c r="O92" i="1" s="1"/>
  <c r="P92" i="1"/>
  <c r="Q92" i="1" s="1"/>
  <c r="E93" i="1"/>
  <c r="F93" i="1"/>
  <c r="H93" i="1"/>
  <c r="I93" i="1" s="1"/>
  <c r="J93" i="1"/>
  <c r="L93" i="1"/>
  <c r="M93" i="1" s="1"/>
  <c r="N93" i="1"/>
  <c r="P93" i="1"/>
  <c r="Q93" i="1" s="1"/>
  <c r="E94" i="1"/>
  <c r="F94" i="1"/>
  <c r="G94" i="1" s="1"/>
  <c r="H94" i="1"/>
  <c r="I94" i="1" s="1"/>
  <c r="J94" i="1"/>
  <c r="K94" i="1" s="1"/>
  <c r="L94" i="1"/>
  <c r="M94" i="1" s="1"/>
  <c r="N94" i="1"/>
  <c r="O94" i="1" s="1"/>
  <c r="P94" i="1"/>
  <c r="Q94" i="1" s="1"/>
  <c r="E95" i="1"/>
  <c r="F95" i="1"/>
  <c r="H95" i="1"/>
  <c r="I95" i="1" s="1"/>
  <c r="J95" i="1"/>
  <c r="L95" i="1"/>
  <c r="M95" i="1" s="1"/>
  <c r="N95" i="1"/>
  <c r="P95" i="1"/>
  <c r="Q95" i="1" s="1"/>
  <c r="E96" i="1"/>
  <c r="F96" i="1"/>
  <c r="G96" i="1" s="1"/>
  <c r="H96" i="1"/>
  <c r="I96" i="1" s="1"/>
  <c r="J96" i="1"/>
  <c r="K96" i="1" s="1"/>
  <c r="L96" i="1"/>
  <c r="M96" i="1" s="1"/>
  <c r="N96" i="1"/>
  <c r="O96" i="1" s="1"/>
  <c r="P96" i="1"/>
  <c r="Q96" i="1" s="1"/>
  <c r="E97" i="1"/>
  <c r="F97" i="1"/>
  <c r="H97" i="1"/>
  <c r="I97" i="1" s="1"/>
  <c r="J97" i="1"/>
  <c r="L97" i="1"/>
  <c r="M97" i="1" s="1"/>
  <c r="N97" i="1"/>
  <c r="P97" i="1"/>
  <c r="Q97" i="1" s="1"/>
  <c r="E98" i="1"/>
  <c r="F98" i="1"/>
  <c r="G98" i="1" s="1"/>
  <c r="H98" i="1"/>
  <c r="I98" i="1" s="1"/>
  <c r="J98" i="1"/>
  <c r="K98" i="1" s="1"/>
  <c r="L98" i="1"/>
  <c r="M98" i="1" s="1"/>
  <c r="N98" i="1"/>
  <c r="O98" i="1" s="1"/>
  <c r="P98" i="1"/>
  <c r="Q98" i="1" s="1"/>
  <c r="E99" i="1"/>
  <c r="F99" i="1"/>
  <c r="H99" i="1"/>
  <c r="I99" i="1" s="1"/>
  <c r="J99" i="1"/>
  <c r="L99" i="1"/>
  <c r="M99" i="1" s="1"/>
  <c r="N99" i="1"/>
  <c r="P99" i="1"/>
  <c r="Q99" i="1" s="1"/>
  <c r="E100" i="1"/>
  <c r="F100" i="1"/>
  <c r="G100" i="1" s="1"/>
  <c r="H100" i="1"/>
  <c r="I100" i="1" s="1"/>
  <c r="J100" i="1"/>
  <c r="K100" i="1" s="1"/>
  <c r="L100" i="1"/>
  <c r="M100" i="1" s="1"/>
  <c r="N100" i="1"/>
  <c r="O100" i="1" s="1"/>
  <c r="P100" i="1"/>
  <c r="Q100" i="1" s="1"/>
  <c r="E101" i="1"/>
  <c r="F101" i="1"/>
  <c r="H101" i="1"/>
  <c r="I101" i="1" s="1"/>
  <c r="J101" i="1"/>
  <c r="L101" i="1"/>
  <c r="M101" i="1" s="1"/>
  <c r="N101" i="1"/>
  <c r="P101" i="1"/>
  <c r="Q101" i="1" s="1"/>
  <c r="E102" i="1"/>
  <c r="F102" i="1"/>
  <c r="G102" i="1" s="1"/>
  <c r="H102" i="1"/>
  <c r="I102" i="1" s="1"/>
  <c r="J102" i="1"/>
  <c r="K102" i="1" s="1"/>
  <c r="L102" i="1"/>
  <c r="M102" i="1" s="1"/>
  <c r="N102" i="1"/>
  <c r="O102" i="1" s="1"/>
  <c r="P102" i="1"/>
  <c r="Q102" i="1" s="1"/>
  <c r="E103" i="1"/>
  <c r="F103" i="1"/>
  <c r="H103" i="1"/>
  <c r="I103" i="1" s="1"/>
  <c r="J103" i="1"/>
  <c r="L103" i="1"/>
  <c r="M103" i="1" s="1"/>
  <c r="N103" i="1"/>
  <c r="P103" i="1"/>
  <c r="Q103" i="1" s="1"/>
  <c r="E104" i="1"/>
  <c r="F104" i="1"/>
  <c r="G104" i="1" s="1"/>
  <c r="H104" i="1"/>
  <c r="I104" i="1" s="1"/>
  <c r="J104" i="1"/>
  <c r="K104" i="1" s="1"/>
  <c r="L104" i="1"/>
  <c r="M104" i="1" s="1"/>
  <c r="N104" i="1"/>
  <c r="O104" i="1" s="1"/>
  <c r="P104" i="1"/>
  <c r="Q104" i="1" s="1"/>
  <c r="E105" i="1"/>
  <c r="F105" i="1"/>
  <c r="H105" i="1"/>
  <c r="I105" i="1" s="1"/>
  <c r="J105" i="1"/>
  <c r="L105" i="1"/>
  <c r="M105" i="1" s="1"/>
  <c r="N105" i="1"/>
  <c r="P105" i="1"/>
  <c r="Q105" i="1" s="1"/>
  <c r="E106" i="1"/>
  <c r="F106" i="1"/>
  <c r="G106" i="1" s="1"/>
  <c r="H106" i="1"/>
  <c r="I106" i="1" s="1"/>
  <c r="J106" i="1"/>
  <c r="K106" i="1" s="1"/>
  <c r="L106" i="1"/>
  <c r="M106" i="1" s="1"/>
  <c r="N106" i="1"/>
  <c r="O106" i="1" s="1"/>
  <c r="P106" i="1"/>
  <c r="Q106" i="1" s="1"/>
  <c r="E107" i="1"/>
  <c r="F107" i="1"/>
  <c r="H107" i="1"/>
  <c r="I107" i="1" s="1"/>
  <c r="J107" i="1"/>
  <c r="L107" i="1"/>
  <c r="M107" i="1" s="1"/>
  <c r="N107" i="1"/>
  <c r="P107" i="1"/>
  <c r="Q107" i="1" s="1"/>
  <c r="E108" i="1"/>
  <c r="F108" i="1"/>
  <c r="G108" i="1" s="1"/>
  <c r="H108" i="1"/>
  <c r="I108" i="1" s="1"/>
  <c r="J108" i="1"/>
  <c r="K108" i="1" s="1"/>
  <c r="L108" i="1"/>
  <c r="M108" i="1" s="1"/>
  <c r="N108" i="1"/>
  <c r="O108" i="1" s="1"/>
  <c r="P108" i="1"/>
  <c r="Q108" i="1" s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E110" i="1"/>
  <c r="F110" i="1"/>
  <c r="G110" i="1" s="1"/>
  <c r="H110" i="1"/>
  <c r="I110" i="1" s="1"/>
  <c r="J110" i="1"/>
  <c r="K110" i="1" s="1"/>
  <c r="L110" i="1"/>
  <c r="M110" i="1" s="1"/>
  <c r="N110" i="1"/>
  <c r="O110" i="1" s="1"/>
  <c r="P110" i="1"/>
  <c r="Q110" i="1" s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E112" i="1"/>
  <c r="F112" i="1"/>
  <c r="G112" i="1" s="1"/>
  <c r="H112" i="1"/>
  <c r="I112" i="1" s="1"/>
  <c r="J112" i="1"/>
  <c r="K112" i="1" s="1"/>
  <c r="L112" i="1"/>
  <c r="M112" i="1" s="1"/>
  <c r="N112" i="1"/>
  <c r="O112" i="1" s="1"/>
  <c r="P112" i="1"/>
  <c r="Q112" i="1" s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E114" i="1"/>
  <c r="F114" i="1"/>
  <c r="G114" i="1" s="1"/>
  <c r="H114" i="1"/>
  <c r="I114" i="1" s="1"/>
  <c r="J114" i="1"/>
  <c r="K114" i="1" s="1"/>
  <c r="L114" i="1"/>
  <c r="M114" i="1" s="1"/>
  <c r="N114" i="1"/>
  <c r="O114" i="1" s="1"/>
  <c r="P114" i="1"/>
  <c r="Q114" i="1" s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E116" i="1"/>
  <c r="F116" i="1"/>
  <c r="G116" i="1" s="1"/>
  <c r="H116" i="1"/>
  <c r="I116" i="1" s="1"/>
  <c r="J116" i="1"/>
  <c r="K116" i="1" s="1"/>
  <c r="L116" i="1"/>
  <c r="M116" i="1" s="1"/>
  <c r="N116" i="1"/>
  <c r="O116" i="1" s="1"/>
  <c r="P116" i="1"/>
  <c r="Q116" i="1" s="1"/>
  <c r="E117" i="1"/>
  <c r="F117" i="1"/>
  <c r="H117" i="1"/>
  <c r="I117" i="1" s="1"/>
  <c r="J117" i="1"/>
  <c r="L117" i="1"/>
  <c r="M117" i="1" s="1"/>
  <c r="N117" i="1"/>
  <c r="P117" i="1"/>
  <c r="Q117" i="1" s="1"/>
  <c r="E118" i="1"/>
  <c r="F118" i="1"/>
  <c r="G118" i="1" s="1"/>
  <c r="H118" i="1"/>
  <c r="I118" i="1" s="1"/>
  <c r="J118" i="1"/>
  <c r="K118" i="1" s="1"/>
  <c r="L118" i="1"/>
  <c r="M118" i="1" s="1"/>
  <c r="N118" i="1"/>
  <c r="O118" i="1" s="1"/>
  <c r="P118" i="1"/>
  <c r="Q118" i="1" s="1"/>
  <c r="E119" i="1"/>
  <c r="F119" i="1"/>
  <c r="H119" i="1"/>
  <c r="I119" i="1" s="1"/>
  <c r="J119" i="1"/>
  <c r="L119" i="1"/>
  <c r="M119" i="1" s="1"/>
  <c r="N119" i="1"/>
  <c r="P119" i="1"/>
  <c r="Q119" i="1" s="1"/>
  <c r="E120" i="1"/>
  <c r="F120" i="1"/>
  <c r="G120" i="1" s="1"/>
  <c r="H120" i="1"/>
  <c r="I120" i="1" s="1"/>
  <c r="J120" i="1"/>
  <c r="K120" i="1" s="1"/>
  <c r="L120" i="1"/>
  <c r="M120" i="1" s="1"/>
  <c r="N120" i="1"/>
  <c r="O120" i="1" s="1"/>
  <c r="P120" i="1"/>
  <c r="Q120" i="1" s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E122" i="1"/>
  <c r="F122" i="1"/>
  <c r="G122" i="1" s="1"/>
  <c r="H122" i="1"/>
  <c r="I122" i="1" s="1"/>
  <c r="J122" i="1"/>
  <c r="K122" i="1" s="1"/>
  <c r="L122" i="1"/>
  <c r="M122" i="1" s="1"/>
  <c r="N122" i="1"/>
  <c r="O122" i="1" s="1"/>
  <c r="P122" i="1"/>
  <c r="Q122" i="1" s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E124" i="1"/>
  <c r="F124" i="1"/>
  <c r="G124" i="1" s="1"/>
  <c r="H124" i="1"/>
  <c r="I124" i="1" s="1"/>
  <c r="J124" i="1"/>
  <c r="K124" i="1" s="1"/>
  <c r="L124" i="1"/>
  <c r="M124" i="1" s="1"/>
  <c r="N124" i="1"/>
  <c r="O124" i="1" s="1"/>
  <c r="P124" i="1"/>
  <c r="Q124" i="1" s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E126" i="1"/>
  <c r="F126" i="1"/>
  <c r="G126" i="1" s="1"/>
  <c r="H126" i="1"/>
  <c r="I126" i="1" s="1"/>
  <c r="J126" i="1"/>
  <c r="K126" i="1" s="1"/>
  <c r="L126" i="1"/>
  <c r="M126" i="1" s="1"/>
  <c r="N126" i="1"/>
  <c r="O126" i="1" s="1"/>
  <c r="P126" i="1"/>
  <c r="Q126" i="1" s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E128" i="1"/>
  <c r="F128" i="1"/>
  <c r="G128" i="1" s="1"/>
  <c r="H128" i="1"/>
  <c r="I128" i="1" s="1"/>
  <c r="J128" i="1"/>
  <c r="K128" i="1" s="1"/>
  <c r="L128" i="1"/>
  <c r="M128" i="1" s="1"/>
  <c r="N128" i="1"/>
  <c r="O128" i="1" s="1"/>
  <c r="P128" i="1"/>
  <c r="Q128" i="1" s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E130" i="1"/>
  <c r="F130" i="1"/>
  <c r="G130" i="1" s="1"/>
  <c r="H130" i="1"/>
  <c r="I130" i="1" s="1"/>
  <c r="J130" i="1"/>
  <c r="K130" i="1" s="1"/>
  <c r="L130" i="1"/>
  <c r="M130" i="1" s="1"/>
  <c r="N130" i="1"/>
  <c r="O130" i="1" s="1"/>
  <c r="P130" i="1"/>
  <c r="Q130" i="1" s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E132" i="1"/>
  <c r="F132" i="1"/>
  <c r="G132" i="1" s="1"/>
  <c r="H132" i="1"/>
  <c r="I132" i="1" s="1"/>
  <c r="J132" i="1"/>
  <c r="K132" i="1" s="1"/>
  <c r="L132" i="1"/>
  <c r="M132" i="1" s="1"/>
  <c r="N132" i="1"/>
  <c r="O132" i="1" s="1"/>
  <c r="P132" i="1"/>
  <c r="Q132" i="1" s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E134" i="1"/>
  <c r="F134" i="1"/>
  <c r="G134" i="1" s="1"/>
  <c r="H134" i="1"/>
  <c r="I134" i="1" s="1"/>
  <c r="J134" i="1"/>
  <c r="K134" i="1" s="1"/>
  <c r="L134" i="1"/>
  <c r="M134" i="1" s="1"/>
  <c r="N134" i="1"/>
  <c r="O134" i="1" s="1"/>
  <c r="P134" i="1"/>
  <c r="Q134" i="1" s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E136" i="1"/>
  <c r="F136" i="1"/>
  <c r="G136" i="1" s="1"/>
  <c r="H136" i="1"/>
  <c r="I136" i="1" s="1"/>
  <c r="J136" i="1"/>
  <c r="K136" i="1" s="1"/>
  <c r="L136" i="1"/>
  <c r="M136" i="1" s="1"/>
  <c r="N136" i="1"/>
  <c r="O136" i="1" s="1"/>
  <c r="P136" i="1"/>
  <c r="Q136" i="1" s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E138" i="1"/>
  <c r="F138" i="1"/>
  <c r="G138" i="1" s="1"/>
  <c r="H138" i="1"/>
  <c r="I138" i="1" s="1"/>
  <c r="J138" i="1"/>
  <c r="K138" i="1" s="1"/>
  <c r="L138" i="1"/>
  <c r="M138" i="1" s="1"/>
  <c r="N138" i="1"/>
  <c r="O138" i="1" s="1"/>
  <c r="P138" i="1"/>
  <c r="Q138" i="1" s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E140" i="1"/>
  <c r="F140" i="1"/>
  <c r="G140" i="1" s="1"/>
  <c r="H140" i="1"/>
  <c r="I140" i="1" s="1"/>
  <c r="J140" i="1"/>
  <c r="K140" i="1" s="1"/>
  <c r="L140" i="1"/>
  <c r="M140" i="1" s="1"/>
  <c r="N140" i="1"/>
  <c r="O140" i="1" s="1"/>
  <c r="P140" i="1"/>
  <c r="Q140" i="1" s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E142" i="1"/>
  <c r="F142" i="1"/>
  <c r="G142" i="1" s="1"/>
  <c r="H142" i="1"/>
  <c r="I142" i="1" s="1"/>
  <c r="J142" i="1"/>
  <c r="K142" i="1" s="1"/>
  <c r="L142" i="1"/>
  <c r="M142" i="1" s="1"/>
  <c r="N142" i="1"/>
  <c r="O142" i="1" s="1"/>
  <c r="P142" i="1"/>
  <c r="Q142" i="1" s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E144" i="1"/>
  <c r="F144" i="1"/>
  <c r="G144" i="1" s="1"/>
  <c r="H144" i="1"/>
  <c r="I144" i="1" s="1"/>
  <c r="J144" i="1"/>
  <c r="K144" i="1" s="1"/>
  <c r="L144" i="1"/>
  <c r="M144" i="1" s="1"/>
  <c r="N144" i="1"/>
  <c r="O144" i="1" s="1"/>
  <c r="P144" i="1"/>
  <c r="Q144" i="1" s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E146" i="1"/>
  <c r="F146" i="1"/>
  <c r="G146" i="1" s="1"/>
  <c r="H146" i="1"/>
  <c r="I146" i="1" s="1"/>
  <c r="J146" i="1"/>
  <c r="K146" i="1" s="1"/>
  <c r="L146" i="1"/>
  <c r="M146" i="1" s="1"/>
  <c r="N146" i="1"/>
  <c r="O146" i="1" s="1"/>
  <c r="P146" i="1"/>
  <c r="Q146" i="1" s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E148" i="1"/>
  <c r="F148" i="1"/>
  <c r="G148" i="1" s="1"/>
  <c r="H148" i="1"/>
  <c r="I148" i="1" s="1"/>
  <c r="J148" i="1"/>
  <c r="K148" i="1" s="1"/>
  <c r="L148" i="1"/>
  <c r="M148" i="1" s="1"/>
  <c r="N148" i="1"/>
  <c r="O148" i="1" s="1"/>
  <c r="P148" i="1"/>
  <c r="Q148" i="1" s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E150" i="1"/>
  <c r="F150" i="1"/>
  <c r="G150" i="1" s="1"/>
  <c r="H150" i="1"/>
  <c r="I150" i="1" s="1"/>
  <c r="J150" i="1"/>
  <c r="K150" i="1" s="1"/>
  <c r="L150" i="1"/>
  <c r="M150" i="1" s="1"/>
  <c r="N150" i="1"/>
  <c r="O150" i="1" s="1"/>
  <c r="P150" i="1"/>
  <c r="Q150" i="1" s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E152" i="1"/>
  <c r="F152" i="1"/>
  <c r="G152" i="1" s="1"/>
  <c r="H152" i="1"/>
  <c r="I152" i="1" s="1"/>
  <c r="J152" i="1"/>
  <c r="K152" i="1" s="1"/>
  <c r="L152" i="1"/>
  <c r="M152" i="1" s="1"/>
  <c r="N152" i="1"/>
  <c r="O152" i="1" s="1"/>
  <c r="P152" i="1"/>
  <c r="Q152" i="1" s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E154" i="1"/>
  <c r="F154" i="1"/>
  <c r="G154" i="1" s="1"/>
  <c r="H154" i="1"/>
  <c r="I154" i="1" s="1"/>
  <c r="J154" i="1"/>
  <c r="K154" i="1" s="1"/>
  <c r="L154" i="1"/>
  <c r="M154" i="1" s="1"/>
  <c r="N154" i="1"/>
  <c r="O154" i="1" s="1"/>
  <c r="P154" i="1"/>
  <c r="Q154" i="1" s="1"/>
  <c r="E155" i="1"/>
  <c r="F155" i="1"/>
  <c r="H155" i="1"/>
  <c r="I155" i="1" s="1"/>
  <c r="J155" i="1"/>
  <c r="L155" i="1"/>
  <c r="M155" i="1" s="1"/>
  <c r="N155" i="1"/>
  <c r="P155" i="1"/>
  <c r="Q155" i="1" s="1"/>
  <c r="E156" i="1"/>
  <c r="F156" i="1"/>
  <c r="G156" i="1" s="1"/>
  <c r="H156" i="1"/>
  <c r="I156" i="1" s="1"/>
  <c r="J156" i="1"/>
  <c r="K156" i="1" s="1"/>
  <c r="L156" i="1"/>
  <c r="M156" i="1" s="1"/>
  <c r="N156" i="1"/>
  <c r="O156" i="1" s="1"/>
  <c r="P156" i="1"/>
  <c r="Q156" i="1" s="1"/>
  <c r="E157" i="1"/>
  <c r="F157" i="1"/>
  <c r="H157" i="1"/>
  <c r="I157" i="1" s="1"/>
  <c r="J157" i="1"/>
  <c r="L157" i="1"/>
  <c r="M157" i="1" s="1"/>
  <c r="N157" i="1"/>
  <c r="P157" i="1"/>
  <c r="Q157" i="1" s="1"/>
  <c r="E158" i="1"/>
  <c r="F158" i="1"/>
  <c r="G158" i="1" s="1"/>
  <c r="H158" i="1"/>
  <c r="I158" i="1" s="1"/>
  <c r="J158" i="1"/>
  <c r="K158" i="1" s="1"/>
  <c r="L158" i="1"/>
  <c r="M158" i="1" s="1"/>
  <c r="N158" i="1"/>
  <c r="O158" i="1" s="1"/>
  <c r="P158" i="1"/>
  <c r="Q158" i="1" s="1"/>
  <c r="E159" i="1"/>
  <c r="F159" i="1"/>
  <c r="H159" i="1"/>
  <c r="I159" i="1" s="1"/>
  <c r="J159" i="1"/>
  <c r="L159" i="1"/>
  <c r="M159" i="1" s="1"/>
  <c r="N159" i="1"/>
  <c r="P159" i="1"/>
  <c r="Q159" i="1" s="1"/>
  <c r="E160" i="1"/>
  <c r="F160" i="1"/>
  <c r="G160" i="1" s="1"/>
  <c r="H160" i="1"/>
  <c r="I160" i="1" s="1"/>
  <c r="J160" i="1"/>
  <c r="K160" i="1" s="1"/>
  <c r="L160" i="1"/>
  <c r="M160" i="1" s="1"/>
  <c r="N160" i="1"/>
  <c r="O160" i="1" s="1"/>
  <c r="P160" i="1"/>
  <c r="Q160" i="1" s="1"/>
  <c r="E161" i="1"/>
  <c r="F161" i="1"/>
  <c r="H161" i="1"/>
  <c r="I161" i="1" s="1"/>
  <c r="J161" i="1"/>
  <c r="L161" i="1"/>
  <c r="M161" i="1" s="1"/>
  <c r="N161" i="1"/>
  <c r="P161" i="1"/>
  <c r="Q161" i="1" s="1"/>
  <c r="E162" i="1"/>
  <c r="F162" i="1"/>
  <c r="G162" i="1" s="1"/>
  <c r="H162" i="1"/>
  <c r="I162" i="1" s="1"/>
  <c r="J162" i="1"/>
  <c r="K162" i="1" s="1"/>
  <c r="L162" i="1"/>
  <c r="M162" i="1" s="1"/>
  <c r="N162" i="1"/>
  <c r="O162" i="1" s="1"/>
  <c r="P162" i="1"/>
  <c r="Q162" i="1" s="1"/>
  <c r="E163" i="1"/>
  <c r="F163" i="1"/>
  <c r="H163" i="1"/>
  <c r="I163" i="1" s="1"/>
  <c r="J163" i="1"/>
  <c r="L163" i="1"/>
  <c r="M163" i="1" s="1"/>
  <c r="N163" i="1"/>
  <c r="P163" i="1"/>
  <c r="Q163" i="1" s="1"/>
  <c r="E164" i="1"/>
  <c r="F164" i="1"/>
  <c r="G164" i="1" s="1"/>
  <c r="H164" i="1"/>
  <c r="I164" i="1" s="1"/>
  <c r="J164" i="1"/>
  <c r="K164" i="1" s="1"/>
  <c r="L164" i="1"/>
  <c r="M164" i="1" s="1"/>
  <c r="N164" i="1"/>
  <c r="O164" i="1" s="1"/>
  <c r="P164" i="1"/>
  <c r="Q164" i="1" s="1"/>
  <c r="E165" i="1"/>
  <c r="F165" i="1"/>
  <c r="H165" i="1"/>
  <c r="I165" i="1" s="1"/>
  <c r="J165" i="1"/>
  <c r="L165" i="1"/>
  <c r="M165" i="1" s="1"/>
  <c r="N165" i="1"/>
  <c r="P165" i="1"/>
  <c r="Q165" i="1" s="1"/>
  <c r="E166" i="1"/>
  <c r="F166" i="1"/>
  <c r="G166" i="1" s="1"/>
  <c r="H166" i="1"/>
  <c r="I166" i="1" s="1"/>
  <c r="J166" i="1"/>
  <c r="K166" i="1" s="1"/>
  <c r="L166" i="1"/>
  <c r="M166" i="1" s="1"/>
  <c r="N166" i="1"/>
  <c r="O166" i="1" s="1"/>
  <c r="P166" i="1"/>
  <c r="Q166" i="1" s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E168" i="1"/>
  <c r="F168" i="1"/>
  <c r="G168" i="1" s="1"/>
  <c r="H168" i="1"/>
  <c r="I168" i="1" s="1"/>
  <c r="J168" i="1"/>
  <c r="K168" i="1" s="1"/>
  <c r="L168" i="1"/>
  <c r="M168" i="1" s="1"/>
  <c r="N168" i="1"/>
  <c r="O168" i="1" s="1"/>
  <c r="P168" i="1"/>
  <c r="Q168" i="1" s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E170" i="1"/>
  <c r="F170" i="1"/>
  <c r="G170" i="1" s="1"/>
  <c r="H170" i="1"/>
  <c r="I170" i="1" s="1"/>
  <c r="J170" i="1"/>
  <c r="K170" i="1" s="1"/>
  <c r="L170" i="1"/>
  <c r="M170" i="1" s="1"/>
  <c r="N170" i="1"/>
  <c r="O170" i="1" s="1"/>
  <c r="P170" i="1"/>
  <c r="Q170" i="1" s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E172" i="1"/>
  <c r="F172" i="1"/>
  <c r="G172" i="1" s="1"/>
  <c r="H172" i="1"/>
  <c r="I172" i="1" s="1"/>
  <c r="J172" i="1"/>
  <c r="K172" i="1" s="1"/>
  <c r="L172" i="1"/>
  <c r="M172" i="1" s="1"/>
  <c r="N172" i="1"/>
  <c r="O172" i="1" s="1"/>
  <c r="P172" i="1"/>
  <c r="Q172" i="1" s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E174" i="1"/>
  <c r="F174" i="1"/>
  <c r="G174" i="1" s="1"/>
  <c r="H174" i="1"/>
  <c r="I174" i="1" s="1"/>
  <c r="J174" i="1"/>
  <c r="K174" i="1" s="1"/>
  <c r="L174" i="1"/>
  <c r="M174" i="1" s="1"/>
  <c r="N174" i="1"/>
  <c r="O174" i="1" s="1"/>
  <c r="P174" i="1"/>
  <c r="Q174" i="1" s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E176" i="1"/>
  <c r="F176" i="1"/>
  <c r="G176" i="1" s="1"/>
  <c r="H176" i="1"/>
  <c r="I176" i="1" s="1"/>
  <c r="J176" i="1"/>
  <c r="K176" i="1" s="1"/>
  <c r="L176" i="1"/>
  <c r="M176" i="1" s="1"/>
  <c r="N176" i="1"/>
  <c r="O176" i="1" s="1"/>
  <c r="P176" i="1"/>
  <c r="Q176" i="1" s="1"/>
  <c r="E177" i="1"/>
  <c r="F177" i="1"/>
  <c r="H177" i="1"/>
  <c r="I177" i="1" s="1"/>
  <c r="J177" i="1"/>
  <c r="L177" i="1"/>
  <c r="M177" i="1" s="1"/>
  <c r="N177" i="1"/>
  <c r="P177" i="1"/>
  <c r="Q177" i="1" s="1"/>
  <c r="E178" i="1"/>
  <c r="F178" i="1"/>
  <c r="G178" i="1" s="1"/>
  <c r="H178" i="1"/>
  <c r="I178" i="1" s="1"/>
  <c r="J178" i="1"/>
  <c r="K178" i="1" s="1"/>
  <c r="L178" i="1"/>
  <c r="M178" i="1" s="1"/>
  <c r="N178" i="1"/>
  <c r="O178" i="1" s="1"/>
  <c r="P178" i="1"/>
  <c r="Q178" i="1" s="1"/>
  <c r="E179" i="1"/>
  <c r="F179" i="1"/>
  <c r="H179" i="1"/>
  <c r="I179" i="1" s="1"/>
  <c r="J179" i="1"/>
  <c r="L179" i="1"/>
  <c r="M179" i="1" s="1"/>
  <c r="N179" i="1"/>
  <c r="P179" i="1"/>
  <c r="Q179" i="1" s="1"/>
  <c r="E180" i="1"/>
  <c r="F180" i="1"/>
  <c r="G180" i="1" s="1"/>
  <c r="H180" i="1"/>
  <c r="I180" i="1" s="1"/>
  <c r="J180" i="1"/>
  <c r="K180" i="1" s="1"/>
  <c r="L180" i="1"/>
  <c r="M180" i="1" s="1"/>
  <c r="N180" i="1"/>
  <c r="O180" i="1" s="1"/>
  <c r="P180" i="1"/>
  <c r="Q180" i="1" s="1"/>
  <c r="E181" i="1"/>
  <c r="F181" i="1"/>
  <c r="H181" i="1"/>
  <c r="I181" i="1" s="1"/>
  <c r="J181" i="1"/>
  <c r="L181" i="1"/>
  <c r="M181" i="1" s="1"/>
  <c r="N181" i="1"/>
  <c r="P181" i="1"/>
  <c r="Q181" i="1" s="1"/>
  <c r="E182" i="1"/>
  <c r="F182" i="1"/>
  <c r="G182" i="1" s="1"/>
  <c r="H182" i="1"/>
  <c r="I182" i="1" s="1"/>
  <c r="J182" i="1"/>
  <c r="K182" i="1" s="1"/>
  <c r="L182" i="1"/>
  <c r="M182" i="1" s="1"/>
  <c r="N182" i="1"/>
  <c r="O182" i="1" s="1"/>
  <c r="P182" i="1"/>
  <c r="Q182" i="1" s="1"/>
  <c r="E183" i="1"/>
  <c r="F183" i="1"/>
  <c r="H183" i="1"/>
  <c r="I183" i="1" s="1"/>
  <c r="J183" i="1"/>
  <c r="L183" i="1"/>
  <c r="M183" i="1" s="1"/>
  <c r="N183" i="1"/>
  <c r="P183" i="1"/>
  <c r="Q183" i="1" s="1"/>
  <c r="E184" i="1"/>
  <c r="F184" i="1"/>
  <c r="G184" i="1" s="1"/>
  <c r="H184" i="1"/>
  <c r="I184" i="1" s="1"/>
  <c r="J184" i="1"/>
  <c r="K184" i="1" s="1"/>
  <c r="L184" i="1"/>
  <c r="M184" i="1" s="1"/>
  <c r="N184" i="1"/>
  <c r="O184" i="1" s="1"/>
  <c r="P184" i="1"/>
  <c r="Q184" i="1" s="1"/>
  <c r="E185" i="1"/>
  <c r="F185" i="1"/>
  <c r="H185" i="1"/>
  <c r="I185" i="1" s="1"/>
  <c r="J185" i="1"/>
  <c r="L185" i="1"/>
  <c r="M185" i="1" s="1"/>
  <c r="N185" i="1"/>
  <c r="P185" i="1"/>
  <c r="Q185" i="1" s="1"/>
  <c r="E186" i="1"/>
  <c r="F186" i="1"/>
  <c r="H186" i="1"/>
  <c r="I186" i="1" s="1"/>
  <c r="J186" i="1"/>
  <c r="L186" i="1"/>
  <c r="M186" i="1" s="1"/>
  <c r="N186" i="1"/>
  <c r="P186" i="1"/>
  <c r="Q186" i="1" s="1"/>
  <c r="E187" i="1"/>
  <c r="F187" i="1"/>
  <c r="H187" i="1"/>
  <c r="I187" i="1" s="1"/>
  <c r="J187" i="1"/>
  <c r="L187" i="1"/>
  <c r="M187" i="1" s="1"/>
  <c r="N187" i="1"/>
  <c r="P187" i="1"/>
  <c r="Q187" i="1" s="1"/>
  <c r="E188" i="1"/>
  <c r="F188" i="1"/>
  <c r="G188" i="1" s="1"/>
  <c r="H188" i="1"/>
  <c r="I188" i="1" s="1"/>
  <c r="J188" i="1"/>
  <c r="K188" i="1" s="1"/>
  <c r="L188" i="1"/>
  <c r="M188" i="1" s="1"/>
  <c r="N188" i="1"/>
  <c r="O188" i="1" s="1"/>
  <c r="P188" i="1"/>
  <c r="Q188" i="1" s="1"/>
  <c r="E189" i="1"/>
  <c r="F189" i="1"/>
  <c r="H189" i="1"/>
  <c r="I189" i="1" s="1"/>
  <c r="J189" i="1"/>
  <c r="L189" i="1"/>
  <c r="M189" i="1" s="1"/>
  <c r="N189" i="1"/>
  <c r="P189" i="1"/>
  <c r="Q189" i="1" s="1"/>
  <c r="E190" i="1"/>
  <c r="F190" i="1"/>
  <c r="G190" i="1" s="1"/>
  <c r="H190" i="1"/>
  <c r="I190" i="1" s="1"/>
  <c r="J190" i="1"/>
  <c r="K190" i="1" s="1"/>
  <c r="L190" i="1"/>
  <c r="M190" i="1" s="1"/>
  <c r="N190" i="1"/>
  <c r="O190" i="1" s="1"/>
  <c r="P190" i="1"/>
  <c r="Q190" i="1" s="1"/>
  <c r="E191" i="1"/>
  <c r="F191" i="1"/>
  <c r="H191" i="1"/>
  <c r="I191" i="1" s="1"/>
  <c r="J191" i="1"/>
  <c r="L191" i="1"/>
  <c r="M191" i="1" s="1"/>
  <c r="N191" i="1"/>
  <c r="P191" i="1"/>
  <c r="Q191" i="1" s="1"/>
  <c r="E192" i="1"/>
  <c r="F192" i="1"/>
  <c r="G192" i="1" s="1"/>
  <c r="H192" i="1"/>
  <c r="I192" i="1" s="1"/>
  <c r="J192" i="1"/>
  <c r="K192" i="1" s="1"/>
  <c r="L192" i="1"/>
  <c r="M192" i="1" s="1"/>
  <c r="N192" i="1"/>
  <c r="O192" i="1" s="1"/>
  <c r="P192" i="1"/>
  <c r="Q192" i="1" s="1"/>
  <c r="E193" i="1"/>
  <c r="F193" i="1"/>
  <c r="H193" i="1"/>
  <c r="I193" i="1" s="1"/>
  <c r="J193" i="1"/>
  <c r="L193" i="1"/>
  <c r="M193" i="1" s="1"/>
  <c r="N193" i="1"/>
  <c r="P193" i="1"/>
  <c r="Q193" i="1" s="1"/>
  <c r="E194" i="1"/>
  <c r="F194" i="1"/>
  <c r="G194" i="1" s="1"/>
  <c r="H194" i="1"/>
  <c r="I194" i="1" s="1"/>
  <c r="J194" i="1"/>
  <c r="K194" i="1" s="1"/>
  <c r="L194" i="1"/>
  <c r="M194" i="1" s="1"/>
  <c r="N194" i="1"/>
  <c r="O194" i="1" s="1"/>
  <c r="P194" i="1"/>
  <c r="Q194" i="1" s="1"/>
  <c r="E195" i="1"/>
  <c r="F195" i="1"/>
  <c r="H195" i="1"/>
  <c r="I195" i="1" s="1"/>
  <c r="J195" i="1"/>
  <c r="L195" i="1"/>
  <c r="M195" i="1" s="1"/>
  <c r="N195" i="1"/>
  <c r="P195" i="1"/>
  <c r="Q195" i="1" s="1"/>
  <c r="E196" i="1"/>
  <c r="F196" i="1"/>
  <c r="G196" i="1" s="1"/>
  <c r="H196" i="1"/>
  <c r="I196" i="1" s="1"/>
  <c r="J196" i="1"/>
  <c r="K196" i="1" s="1"/>
  <c r="L196" i="1"/>
  <c r="M196" i="1" s="1"/>
  <c r="N196" i="1"/>
  <c r="O196" i="1" s="1"/>
  <c r="P196" i="1"/>
  <c r="Q196" i="1" s="1"/>
  <c r="E197" i="1"/>
  <c r="F197" i="1"/>
  <c r="H197" i="1"/>
  <c r="I197" i="1" s="1"/>
  <c r="J197" i="1"/>
  <c r="L197" i="1"/>
  <c r="M197" i="1" s="1"/>
  <c r="N197" i="1"/>
  <c r="P197" i="1"/>
  <c r="Q197" i="1" s="1"/>
  <c r="E198" i="1"/>
  <c r="F198" i="1"/>
  <c r="G198" i="1" s="1"/>
  <c r="H198" i="1"/>
  <c r="I198" i="1" s="1"/>
  <c r="J198" i="1"/>
  <c r="K198" i="1" s="1"/>
  <c r="L198" i="1"/>
  <c r="M198" i="1" s="1"/>
  <c r="N198" i="1"/>
  <c r="O198" i="1" s="1"/>
  <c r="P198" i="1"/>
  <c r="Q198" i="1" s="1"/>
  <c r="E199" i="1"/>
  <c r="F199" i="1"/>
  <c r="H199" i="1"/>
  <c r="I199" i="1" s="1"/>
  <c r="J199" i="1"/>
  <c r="L199" i="1"/>
  <c r="M199" i="1" s="1"/>
  <c r="N199" i="1"/>
  <c r="P199" i="1"/>
  <c r="Q199" i="1" s="1"/>
  <c r="E200" i="1"/>
  <c r="F200" i="1"/>
  <c r="G200" i="1" s="1"/>
  <c r="H200" i="1"/>
  <c r="I200" i="1" s="1"/>
  <c r="J200" i="1"/>
  <c r="K200" i="1" s="1"/>
  <c r="L200" i="1"/>
  <c r="M200" i="1" s="1"/>
  <c r="N200" i="1"/>
  <c r="O200" i="1" s="1"/>
  <c r="P200" i="1"/>
  <c r="Q200" i="1" s="1"/>
  <c r="E201" i="1"/>
  <c r="F201" i="1"/>
  <c r="H201" i="1"/>
  <c r="I201" i="1" s="1"/>
  <c r="J201" i="1"/>
  <c r="L201" i="1"/>
  <c r="M201" i="1" s="1"/>
  <c r="N201" i="1"/>
  <c r="P201" i="1"/>
  <c r="Q201" i="1" s="1"/>
  <c r="E202" i="1"/>
  <c r="F202" i="1"/>
  <c r="G202" i="1" s="1"/>
  <c r="H202" i="1"/>
  <c r="I202" i="1" s="1"/>
  <c r="J202" i="1"/>
  <c r="K202" i="1" s="1"/>
  <c r="L202" i="1"/>
  <c r="M202" i="1" s="1"/>
  <c r="N202" i="1"/>
  <c r="O202" i="1" s="1"/>
  <c r="P202" i="1"/>
  <c r="Q202" i="1" s="1"/>
  <c r="E203" i="1"/>
  <c r="F203" i="1"/>
  <c r="H203" i="1"/>
  <c r="I203" i="1" s="1"/>
  <c r="J203" i="1"/>
  <c r="L203" i="1"/>
  <c r="M203" i="1" s="1"/>
  <c r="N203" i="1"/>
  <c r="P203" i="1"/>
  <c r="Q203" i="1" s="1"/>
  <c r="E204" i="1"/>
  <c r="F204" i="1"/>
  <c r="G204" i="1" s="1"/>
  <c r="H204" i="1"/>
  <c r="I204" i="1" s="1"/>
  <c r="J204" i="1"/>
  <c r="K204" i="1" s="1"/>
  <c r="L204" i="1"/>
  <c r="M204" i="1" s="1"/>
  <c r="N204" i="1"/>
  <c r="O204" i="1" s="1"/>
  <c r="P204" i="1"/>
  <c r="Q204" i="1" s="1"/>
  <c r="E205" i="1"/>
  <c r="F205" i="1"/>
  <c r="H205" i="1"/>
  <c r="I205" i="1" s="1"/>
  <c r="J205" i="1"/>
  <c r="L205" i="1"/>
  <c r="M205" i="1" s="1"/>
  <c r="N205" i="1"/>
  <c r="P205" i="1"/>
  <c r="Q205" i="1" s="1"/>
  <c r="E206" i="1"/>
  <c r="F206" i="1"/>
  <c r="G206" i="1" s="1"/>
  <c r="H206" i="1"/>
  <c r="I206" i="1" s="1"/>
  <c r="J206" i="1"/>
  <c r="K206" i="1" s="1"/>
  <c r="L206" i="1"/>
  <c r="M206" i="1" s="1"/>
  <c r="N206" i="1"/>
  <c r="O206" i="1" s="1"/>
  <c r="P206" i="1"/>
  <c r="Q206" i="1" s="1"/>
  <c r="E207" i="1"/>
  <c r="F207" i="1"/>
  <c r="H207" i="1"/>
  <c r="I207" i="1" s="1"/>
  <c r="J207" i="1"/>
  <c r="L207" i="1"/>
  <c r="M207" i="1" s="1"/>
  <c r="N207" i="1"/>
  <c r="P207" i="1"/>
  <c r="Q207" i="1" s="1"/>
  <c r="E208" i="1"/>
  <c r="F208" i="1"/>
  <c r="G208" i="1" s="1"/>
  <c r="H208" i="1"/>
  <c r="I208" i="1" s="1"/>
  <c r="J208" i="1"/>
  <c r="K208" i="1" s="1"/>
  <c r="L208" i="1"/>
  <c r="M208" i="1" s="1"/>
  <c r="N208" i="1"/>
  <c r="O208" i="1" s="1"/>
  <c r="P208" i="1"/>
  <c r="Q208" i="1" s="1"/>
  <c r="E209" i="1"/>
  <c r="F209" i="1"/>
  <c r="H209" i="1"/>
  <c r="I209" i="1" s="1"/>
  <c r="J209" i="1"/>
  <c r="L209" i="1"/>
  <c r="M209" i="1" s="1"/>
  <c r="N209" i="1"/>
  <c r="P209" i="1"/>
  <c r="Q209" i="1" s="1"/>
  <c r="E210" i="1"/>
  <c r="F210" i="1"/>
  <c r="G210" i="1" s="1"/>
  <c r="H210" i="1"/>
  <c r="I210" i="1" s="1"/>
  <c r="J210" i="1"/>
  <c r="K210" i="1" s="1"/>
  <c r="L210" i="1"/>
  <c r="M210" i="1" s="1"/>
  <c r="N210" i="1"/>
  <c r="O210" i="1" s="1"/>
  <c r="P210" i="1"/>
  <c r="Q210" i="1" s="1"/>
  <c r="E211" i="1"/>
  <c r="F211" i="1"/>
  <c r="H211" i="1"/>
  <c r="I211" i="1" s="1"/>
  <c r="J211" i="1"/>
  <c r="L211" i="1"/>
  <c r="M211" i="1" s="1"/>
  <c r="N211" i="1"/>
  <c r="P211" i="1"/>
  <c r="Q211" i="1" s="1"/>
  <c r="E212" i="1"/>
  <c r="F212" i="1"/>
  <c r="G212" i="1" s="1"/>
  <c r="H212" i="1"/>
  <c r="I212" i="1" s="1"/>
  <c r="J212" i="1"/>
  <c r="K212" i="1" s="1"/>
  <c r="L212" i="1"/>
  <c r="M212" i="1" s="1"/>
  <c r="N212" i="1"/>
  <c r="O212" i="1" s="1"/>
  <c r="P212" i="1"/>
  <c r="Q212" i="1" s="1"/>
  <c r="E213" i="1"/>
  <c r="F213" i="1"/>
  <c r="H213" i="1"/>
  <c r="I213" i="1" s="1"/>
  <c r="J213" i="1"/>
  <c r="L213" i="1"/>
  <c r="M213" i="1" s="1"/>
  <c r="N213" i="1"/>
  <c r="P213" i="1"/>
  <c r="Q213" i="1" s="1"/>
  <c r="E214" i="1"/>
  <c r="F214" i="1"/>
  <c r="G214" i="1" s="1"/>
  <c r="H214" i="1"/>
  <c r="I214" i="1" s="1"/>
  <c r="J214" i="1"/>
  <c r="K214" i="1" s="1"/>
  <c r="L214" i="1"/>
  <c r="M214" i="1" s="1"/>
  <c r="N214" i="1"/>
  <c r="O214" i="1" s="1"/>
  <c r="P214" i="1"/>
  <c r="Q214" i="1" s="1"/>
  <c r="E215" i="1"/>
  <c r="F215" i="1"/>
  <c r="H215" i="1"/>
  <c r="I215" i="1" s="1"/>
  <c r="J215" i="1"/>
  <c r="L215" i="1"/>
  <c r="M215" i="1" s="1"/>
  <c r="N215" i="1"/>
  <c r="P215" i="1"/>
  <c r="Q215" i="1" s="1"/>
  <c r="E216" i="1"/>
  <c r="F216" i="1"/>
  <c r="G216" i="1" s="1"/>
  <c r="H216" i="1"/>
  <c r="I216" i="1" s="1"/>
  <c r="J216" i="1"/>
  <c r="K216" i="1" s="1"/>
  <c r="L216" i="1"/>
  <c r="M216" i="1" s="1"/>
  <c r="N216" i="1"/>
  <c r="O216" i="1" s="1"/>
  <c r="P216" i="1"/>
  <c r="Q216" i="1" s="1"/>
  <c r="E217" i="1"/>
  <c r="F217" i="1"/>
  <c r="H217" i="1"/>
  <c r="I217" i="1" s="1"/>
  <c r="J217" i="1"/>
  <c r="L217" i="1"/>
  <c r="M217" i="1" s="1"/>
  <c r="N217" i="1"/>
  <c r="P217" i="1"/>
  <c r="Q217" i="1" s="1"/>
  <c r="E218" i="1"/>
  <c r="F218" i="1"/>
  <c r="G218" i="1" s="1"/>
  <c r="H218" i="1"/>
  <c r="I218" i="1" s="1"/>
  <c r="J218" i="1"/>
  <c r="K218" i="1" s="1"/>
  <c r="L218" i="1"/>
  <c r="M218" i="1" s="1"/>
  <c r="N218" i="1"/>
  <c r="O218" i="1" s="1"/>
  <c r="P218" i="1"/>
  <c r="Q218" i="1" s="1"/>
  <c r="E219" i="1"/>
  <c r="F219" i="1"/>
  <c r="H219" i="1"/>
  <c r="I219" i="1" s="1"/>
  <c r="J219" i="1"/>
  <c r="L219" i="1"/>
  <c r="M219" i="1" s="1"/>
  <c r="N219" i="1"/>
  <c r="P219" i="1"/>
  <c r="Q219" i="1" s="1"/>
  <c r="E220" i="1"/>
  <c r="F220" i="1"/>
  <c r="G220" i="1" s="1"/>
  <c r="H220" i="1"/>
  <c r="I220" i="1" s="1"/>
  <c r="J220" i="1"/>
  <c r="K220" i="1" s="1"/>
  <c r="L220" i="1"/>
  <c r="M220" i="1" s="1"/>
  <c r="N220" i="1"/>
  <c r="O220" i="1" s="1"/>
  <c r="P220" i="1"/>
  <c r="Q220" i="1" s="1"/>
  <c r="E221" i="1"/>
  <c r="F221" i="1"/>
  <c r="H221" i="1"/>
  <c r="I221" i="1" s="1"/>
  <c r="J221" i="1"/>
  <c r="L221" i="1"/>
  <c r="M221" i="1" s="1"/>
  <c r="N221" i="1"/>
  <c r="P221" i="1"/>
  <c r="Q221" i="1" s="1"/>
  <c r="E222" i="1"/>
  <c r="F222" i="1"/>
  <c r="G222" i="1" s="1"/>
  <c r="H222" i="1"/>
  <c r="I222" i="1" s="1"/>
  <c r="J222" i="1"/>
  <c r="K222" i="1" s="1"/>
  <c r="L222" i="1"/>
  <c r="M222" i="1" s="1"/>
  <c r="N222" i="1"/>
  <c r="O222" i="1" s="1"/>
  <c r="P222" i="1"/>
  <c r="Q222" i="1" s="1"/>
  <c r="E223" i="1"/>
  <c r="F223" i="1"/>
  <c r="H223" i="1"/>
  <c r="I223" i="1" s="1"/>
  <c r="J223" i="1"/>
  <c r="L223" i="1"/>
  <c r="M223" i="1" s="1"/>
  <c r="N223" i="1"/>
  <c r="P223" i="1"/>
  <c r="Q223" i="1" s="1"/>
  <c r="E224" i="1"/>
  <c r="F224" i="1"/>
  <c r="G224" i="1" s="1"/>
  <c r="H224" i="1"/>
  <c r="I224" i="1" s="1"/>
  <c r="J224" i="1"/>
  <c r="K224" i="1" s="1"/>
  <c r="L224" i="1"/>
  <c r="M224" i="1" s="1"/>
  <c r="N224" i="1"/>
  <c r="O224" i="1" s="1"/>
  <c r="P224" i="1"/>
  <c r="Q224" i="1" s="1"/>
  <c r="E225" i="1"/>
  <c r="F225" i="1"/>
  <c r="H225" i="1"/>
  <c r="I225" i="1" s="1"/>
  <c r="J225" i="1"/>
  <c r="L225" i="1"/>
  <c r="M225" i="1" s="1"/>
  <c r="N225" i="1"/>
  <c r="P225" i="1"/>
  <c r="Q225" i="1" s="1"/>
  <c r="E226" i="1"/>
  <c r="F226" i="1"/>
  <c r="G226" i="1" s="1"/>
  <c r="H226" i="1"/>
  <c r="I226" i="1" s="1"/>
  <c r="J226" i="1"/>
  <c r="K226" i="1" s="1"/>
  <c r="L226" i="1"/>
  <c r="M226" i="1" s="1"/>
  <c r="N226" i="1"/>
  <c r="O226" i="1" s="1"/>
  <c r="P226" i="1"/>
  <c r="Q226" i="1" s="1"/>
  <c r="E227" i="1"/>
  <c r="F227" i="1"/>
  <c r="H227" i="1"/>
  <c r="I227" i="1" s="1"/>
  <c r="J227" i="1"/>
  <c r="L227" i="1"/>
  <c r="M227" i="1" s="1"/>
  <c r="N227" i="1"/>
  <c r="P227" i="1"/>
  <c r="Q227" i="1" s="1"/>
  <c r="E228" i="1"/>
  <c r="F228" i="1"/>
  <c r="G228" i="1" s="1"/>
  <c r="H228" i="1"/>
  <c r="I228" i="1" s="1"/>
  <c r="J228" i="1"/>
  <c r="K228" i="1" s="1"/>
  <c r="L228" i="1"/>
  <c r="M228" i="1" s="1"/>
  <c r="N228" i="1"/>
  <c r="O228" i="1" s="1"/>
  <c r="P228" i="1"/>
  <c r="Q228" i="1" s="1"/>
  <c r="E229" i="1"/>
  <c r="F229" i="1"/>
  <c r="H229" i="1"/>
  <c r="I229" i="1" s="1"/>
  <c r="J229" i="1"/>
  <c r="L229" i="1"/>
  <c r="M229" i="1" s="1"/>
  <c r="N229" i="1"/>
  <c r="P229" i="1"/>
  <c r="Q229" i="1" s="1"/>
  <c r="E230" i="1"/>
  <c r="F230" i="1"/>
  <c r="G230" i="1" s="1"/>
  <c r="H230" i="1"/>
  <c r="I230" i="1" s="1"/>
  <c r="J230" i="1"/>
  <c r="K230" i="1" s="1"/>
  <c r="L230" i="1"/>
  <c r="M230" i="1" s="1"/>
  <c r="N230" i="1"/>
  <c r="O230" i="1" s="1"/>
  <c r="P230" i="1"/>
  <c r="Q230" i="1" s="1"/>
  <c r="E231" i="1"/>
  <c r="F231" i="1"/>
  <c r="H231" i="1"/>
  <c r="I231" i="1" s="1"/>
  <c r="J231" i="1"/>
  <c r="L231" i="1"/>
  <c r="M231" i="1" s="1"/>
  <c r="N231" i="1"/>
  <c r="P231" i="1"/>
  <c r="Q231" i="1" s="1"/>
  <c r="E232" i="1"/>
  <c r="F232" i="1"/>
  <c r="G232" i="1" s="1"/>
  <c r="H232" i="1"/>
  <c r="I232" i="1" s="1"/>
  <c r="J232" i="1"/>
  <c r="K232" i="1" s="1"/>
  <c r="L232" i="1"/>
  <c r="M232" i="1" s="1"/>
  <c r="N232" i="1"/>
  <c r="O232" i="1" s="1"/>
  <c r="P232" i="1"/>
  <c r="Q232" i="1" s="1"/>
  <c r="E233" i="1"/>
  <c r="F233" i="1"/>
  <c r="H233" i="1"/>
  <c r="I233" i="1" s="1"/>
  <c r="J233" i="1"/>
  <c r="L233" i="1"/>
  <c r="M233" i="1" s="1"/>
  <c r="N233" i="1"/>
  <c r="P233" i="1"/>
  <c r="Q233" i="1" s="1"/>
  <c r="E234" i="1"/>
  <c r="F234" i="1"/>
  <c r="G234" i="1" s="1"/>
  <c r="H234" i="1"/>
  <c r="I234" i="1" s="1"/>
  <c r="J234" i="1"/>
  <c r="K234" i="1" s="1"/>
  <c r="L234" i="1"/>
  <c r="M234" i="1" s="1"/>
  <c r="N234" i="1"/>
  <c r="O234" i="1" s="1"/>
  <c r="P234" i="1"/>
  <c r="Q234" i="1" s="1"/>
  <c r="E235" i="1"/>
  <c r="F235" i="1"/>
  <c r="H235" i="1"/>
  <c r="I235" i="1" s="1"/>
  <c r="J235" i="1"/>
  <c r="L235" i="1"/>
  <c r="M235" i="1" s="1"/>
  <c r="N235" i="1"/>
  <c r="P235" i="1"/>
  <c r="Q235" i="1" s="1"/>
  <c r="E236" i="1"/>
  <c r="F236" i="1"/>
  <c r="G236" i="1" s="1"/>
  <c r="H236" i="1"/>
  <c r="I236" i="1" s="1"/>
  <c r="J236" i="1"/>
  <c r="K236" i="1" s="1"/>
  <c r="L236" i="1"/>
  <c r="M236" i="1" s="1"/>
  <c r="N236" i="1"/>
  <c r="O236" i="1" s="1"/>
  <c r="P236" i="1"/>
  <c r="Q236" i="1" s="1"/>
  <c r="E237" i="1"/>
  <c r="F237" i="1"/>
  <c r="H237" i="1"/>
  <c r="I237" i="1" s="1"/>
  <c r="J237" i="1"/>
  <c r="L237" i="1"/>
  <c r="M237" i="1" s="1"/>
  <c r="N237" i="1"/>
  <c r="P237" i="1"/>
  <c r="Q237" i="1" s="1"/>
  <c r="E238" i="1"/>
  <c r="F238" i="1"/>
  <c r="G238" i="1" s="1"/>
  <c r="H238" i="1"/>
  <c r="I238" i="1" s="1"/>
  <c r="J238" i="1"/>
  <c r="K238" i="1" s="1"/>
  <c r="L238" i="1"/>
  <c r="M238" i="1" s="1"/>
  <c r="N238" i="1"/>
  <c r="O238" i="1" s="1"/>
  <c r="P238" i="1"/>
  <c r="Q238" i="1" s="1"/>
  <c r="E239" i="1"/>
  <c r="F239" i="1"/>
  <c r="H239" i="1"/>
  <c r="I239" i="1" s="1"/>
  <c r="J239" i="1"/>
  <c r="L239" i="1"/>
  <c r="M239" i="1" s="1"/>
  <c r="N239" i="1"/>
  <c r="P239" i="1"/>
  <c r="Q239" i="1" s="1"/>
  <c r="E240" i="1"/>
  <c r="F240" i="1"/>
  <c r="G240" i="1" s="1"/>
  <c r="H240" i="1"/>
  <c r="I240" i="1" s="1"/>
  <c r="J240" i="1"/>
  <c r="K240" i="1" s="1"/>
  <c r="L240" i="1"/>
  <c r="M240" i="1" s="1"/>
  <c r="N240" i="1"/>
  <c r="O240" i="1" s="1"/>
  <c r="P240" i="1"/>
  <c r="Q240" i="1" s="1"/>
  <c r="E241" i="1"/>
  <c r="F241" i="1"/>
  <c r="H241" i="1"/>
  <c r="I241" i="1" s="1"/>
  <c r="J241" i="1"/>
  <c r="L241" i="1"/>
  <c r="M241" i="1" s="1"/>
  <c r="N241" i="1"/>
  <c r="P241" i="1"/>
  <c r="Q241" i="1" s="1"/>
  <c r="E242" i="1"/>
  <c r="F242" i="1"/>
  <c r="G242" i="1" s="1"/>
  <c r="H242" i="1"/>
  <c r="I242" i="1" s="1"/>
  <c r="J242" i="1"/>
  <c r="K242" i="1" s="1"/>
  <c r="L242" i="1"/>
  <c r="M242" i="1" s="1"/>
  <c r="N242" i="1"/>
  <c r="O242" i="1" s="1"/>
  <c r="P242" i="1"/>
  <c r="Q242" i="1" s="1"/>
  <c r="E243" i="1"/>
  <c r="F243" i="1"/>
  <c r="H243" i="1"/>
  <c r="I243" i="1" s="1"/>
  <c r="J243" i="1"/>
  <c r="L243" i="1"/>
  <c r="M243" i="1" s="1"/>
  <c r="N243" i="1"/>
  <c r="P243" i="1"/>
  <c r="Q243" i="1" s="1"/>
  <c r="E244" i="1"/>
  <c r="F244" i="1"/>
  <c r="G244" i="1" s="1"/>
  <c r="H244" i="1"/>
  <c r="I244" i="1" s="1"/>
  <c r="J244" i="1"/>
  <c r="K244" i="1" s="1"/>
  <c r="L244" i="1"/>
  <c r="M244" i="1" s="1"/>
  <c r="N244" i="1"/>
  <c r="O244" i="1" s="1"/>
  <c r="P244" i="1"/>
  <c r="Q244" i="1" s="1"/>
  <c r="E245" i="1"/>
  <c r="F245" i="1"/>
  <c r="H245" i="1"/>
  <c r="I245" i="1" s="1"/>
  <c r="J245" i="1"/>
  <c r="L245" i="1"/>
  <c r="M245" i="1" s="1"/>
  <c r="N245" i="1"/>
  <c r="P245" i="1"/>
  <c r="Q245" i="1" s="1"/>
  <c r="E246" i="1"/>
  <c r="F246" i="1"/>
  <c r="G246" i="1" s="1"/>
  <c r="H246" i="1"/>
  <c r="I246" i="1" s="1"/>
  <c r="J246" i="1"/>
  <c r="K246" i="1" s="1"/>
  <c r="L246" i="1"/>
  <c r="M246" i="1" s="1"/>
  <c r="N246" i="1"/>
  <c r="O246" i="1" s="1"/>
  <c r="P246" i="1"/>
  <c r="Q246" i="1" s="1"/>
  <c r="E247" i="1"/>
  <c r="F247" i="1"/>
  <c r="H247" i="1"/>
  <c r="I247" i="1" s="1"/>
  <c r="J247" i="1"/>
  <c r="L247" i="1"/>
  <c r="M247" i="1" s="1"/>
  <c r="N247" i="1"/>
  <c r="P247" i="1"/>
  <c r="Q247" i="1" s="1"/>
  <c r="E248" i="1"/>
  <c r="F248" i="1"/>
  <c r="G248" i="1" s="1"/>
  <c r="H248" i="1"/>
  <c r="I248" i="1" s="1"/>
  <c r="J248" i="1"/>
  <c r="K248" i="1" s="1"/>
  <c r="L248" i="1"/>
  <c r="M248" i="1" s="1"/>
  <c r="N248" i="1"/>
  <c r="O248" i="1" s="1"/>
  <c r="P248" i="1"/>
  <c r="Q248" i="1" s="1"/>
  <c r="E249" i="1"/>
  <c r="F249" i="1"/>
  <c r="H249" i="1"/>
  <c r="I249" i="1" s="1"/>
  <c r="J249" i="1"/>
  <c r="L249" i="1"/>
  <c r="M249" i="1" s="1"/>
  <c r="N249" i="1"/>
  <c r="P249" i="1"/>
  <c r="Q249" i="1" s="1"/>
  <c r="E250" i="1"/>
  <c r="F250" i="1"/>
  <c r="G250" i="1" s="1"/>
  <c r="H250" i="1"/>
  <c r="I250" i="1" s="1"/>
  <c r="J250" i="1"/>
  <c r="K250" i="1" s="1"/>
  <c r="L250" i="1"/>
  <c r="M250" i="1" s="1"/>
  <c r="N250" i="1"/>
  <c r="O250" i="1" s="1"/>
  <c r="P250" i="1"/>
  <c r="Q250" i="1" s="1"/>
  <c r="E251" i="1"/>
  <c r="F251" i="1"/>
  <c r="H251" i="1"/>
  <c r="I251" i="1" s="1"/>
  <c r="J251" i="1"/>
  <c r="L251" i="1"/>
  <c r="M251" i="1" s="1"/>
  <c r="N251" i="1"/>
  <c r="P251" i="1"/>
  <c r="Q251" i="1" s="1"/>
  <c r="E252" i="1"/>
  <c r="F252" i="1"/>
  <c r="G252" i="1" s="1"/>
  <c r="H252" i="1"/>
  <c r="I252" i="1" s="1"/>
  <c r="J252" i="1"/>
  <c r="K252" i="1" s="1"/>
  <c r="L252" i="1"/>
  <c r="M252" i="1" s="1"/>
  <c r="N252" i="1"/>
  <c r="O252" i="1" s="1"/>
  <c r="P252" i="1"/>
  <c r="Q252" i="1" s="1"/>
  <c r="E253" i="1"/>
  <c r="F253" i="1"/>
  <c r="H253" i="1"/>
  <c r="I253" i="1" s="1"/>
  <c r="J253" i="1"/>
  <c r="L253" i="1"/>
  <c r="M253" i="1" s="1"/>
  <c r="N253" i="1"/>
  <c r="P253" i="1"/>
  <c r="Q253" i="1" s="1"/>
  <c r="E254" i="1"/>
  <c r="F254" i="1"/>
  <c r="G254" i="1" s="1"/>
  <c r="H254" i="1"/>
  <c r="I254" i="1" s="1"/>
  <c r="J254" i="1"/>
  <c r="K254" i="1" s="1"/>
  <c r="L254" i="1"/>
  <c r="M254" i="1" s="1"/>
  <c r="N254" i="1"/>
  <c r="O254" i="1" s="1"/>
  <c r="P254" i="1"/>
  <c r="Q254" i="1" s="1"/>
  <c r="E255" i="1"/>
  <c r="F255" i="1"/>
  <c r="H255" i="1"/>
  <c r="I255" i="1" s="1"/>
  <c r="J255" i="1"/>
  <c r="L255" i="1"/>
  <c r="M255" i="1" s="1"/>
  <c r="N255" i="1"/>
  <c r="P255" i="1"/>
  <c r="Q255" i="1" s="1"/>
  <c r="E256" i="1"/>
  <c r="F256" i="1"/>
  <c r="H256" i="1"/>
  <c r="I256" i="1" s="1"/>
  <c r="J256" i="1"/>
  <c r="L256" i="1"/>
  <c r="M256" i="1" s="1"/>
  <c r="N256" i="1"/>
  <c r="P256" i="1"/>
  <c r="Q256" i="1" s="1"/>
  <c r="E257" i="1"/>
  <c r="F257" i="1"/>
  <c r="H257" i="1"/>
  <c r="I257" i="1" s="1"/>
  <c r="J257" i="1"/>
  <c r="L257" i="1"/>
  <c r="M257" i="1" s="1"/>
  <c r="N257" i="1"/>
  <c r="P257" i="1"/>
  <c r="Q257" i="1" s="1"/>
  <c r="E258" i="1"/>
  <c r="F258" i="1"/>
  <c r="H258" i="1"/>
  <c r="I258" i="1" s="1"/>
  <c r="J258" i="1"/>
  <c r="L258" i="1"/>
  <c r="M258" i="1" s="1"/>
  <c r="N258" i="1"/>
  <c r="P258" i="1"/>
  <c r="Q258" i="1" s="1"/>
  <c r="E259" i="1"/>
  <c r="F259" i="1"/>
  <c r="H259" i="1"/>
  <c r="I259" i="1" s="1"/>
  <c r="J259" i="1"/>
  <c r="L259" i="1"/>
  <c r="M259" i="1" s="1"/>
  <c r="N259" i="1"/>
  <c r="P259" i="1"/>
  <c r="Q259" i="1" s="1"/>
  <c r="E260" i="1"/>
  <c r="F260" i="1"/>
  <c r="H260" i="1"/>
  <c r="I260" i="1" s="1"/>
  <c r="J260" i="1"/>
  <c r="L260" i="1"/>
  <c r="M260" i="1" s="1"/>
  <c r="N260" i="1"/>
  <c r="P260" i="1"/>
  <c r="Q260" i="1" s="1"/>
  <c r="E261" i="1"/>
  <c r="F261" i="1"/>
  <c r="H261" i="1"/>
  <c r="I261" i="1" s="1"/>
  <c r="J261" i="1"/>
  <c r="L261" i="1"/>
  <c r="M261" i="1" s="1"/>
  <c r="N261" i="1"/>
  <c r="P261" i="1"/>
  <c r="Q261" i="1" s="1"/>
  <c r="E262" i="1"/>
  <c r="F262" i="1"/>
  <c r="H262" i="1"/>
  <c r="I262" i="1" s="1"/>
  <c r="J262" i="1"/>
  <c r="L262" i="1"/>
  <c r="M262" i="1" s="1"/>
  <c r="N262" i="1"/>
  <c r="P262" i="1"/>
  <c r="Q262" i="1" s="1"/>
  <c r="E263" i="1"/>
  <c r="F263" i="1"/>
  <c r="H263" i="1"/>
  <c r="I263" i="1" s="1"/>
  <c r="J263" i="1"/>
  <c r="L263" i="1"/>
  <c r="M263" i="1" s="1"/>
  <c r="N263" i="1"/>
  <c r="P263" i="1"/>
  <c r="Q263" i="1" s="1"/>
  <c r="E264" i="1"/>
  <c r="F264" i="1"/>
  <c r="H264" i="1"/>
  <c r="I264" i="1" s="1"/>
  <c r="J264" i="1"/>
  <c r="L264" i="1"/>
  <c r="M264" i="1" s="1"/>
  <c r="N264" i="1"/>
  <c r="P264" i="1"/>
  <c r="Q264" i="1" s="1"/>
  <c r="E265" i="1"/>
  <c r="F265" i="1"/>
  <c r="H265" i="1"/>
  <c r="I265" i="1" s="1"/>
  <c r="J265" i="1"/>
  <c r="L265" i="1"/>
  <c r="M265" i="1" s="1"/>
  <c r="N265" i="1"/>
  <c r="P265" i="1"/>
  <c r="Q265" i="1" s="1"/>
  <c r="E266" i="1"/>
  <c r="F266" i="1"/>
  <c r="H266" i="1"/>
  <c r="I266" i="1" s="1"/>
  <c r="J266" i="1"/>
  <c r="L266" i="1"/>
  <c r="M266" i="1" s="1"/>
  <c r="N266" i="1"/>
  <c r="P266" i="1"/>
  <c r="Q266" i="1" s="1"/>
  <c r="E267" i="1"/>
  <c r="F267" i="1"/>
  <c r="H267" i="1"/>
  <c r="I267" i="1" s="1"/>
  <c r="J267" i="1"/>
  <c r="L267" i="1"/>
  <c r="M267" i="1" s="1"/>
  <c r="N267" i="1"/>
  <c r="P267" i="1"/>
  <c r="Q267" i="1" s="1"/>
  <c r="E268" i="1"/>
  <c r="F268" i="1"/>
  <c r="H268" i="1"/>
  <c r="I268" i="1" s="1"/>
  <c r="J268" i="1"/>
  <c r="L268" i="1"/>
  <c r="M268" i="1" s="1"/>
  <c r="N268" i="1"/>
  <c r="P268" i="1"/>
  <c r="Q268" i="1" s="1"/>
  <c r="E269" i="1"/>
  <c r="F269" i="1"/>
  <c r="H269" i="1"/>
  <c r="I269" i="1" s="1"/>
  <c r="J269" i="1"/>
  <c r="L269" i="1"/>
  <c r="M269" i="1" s="1"/>
  <c r="N269" i="1"/>
  <c r="P269" i="1"/>
  <c r="Q269" i="1" s="1"/>
  <c r="E270" i="1"/>
  <c r="F270" i="1"/>
  <c r="H270" i="1"/>
  <c r="I270" i="1" s="1"/>
  <c r="J270" i="1"/>
  <c r="L270" i="1"/>
  <c r="M270" i="1" s="1"/>
  <c r="N270" i="1"/>
  <c r="P270" i="1"/>
  <c r="Q270" i="1" s="1"/>
  <c r="E271" i="1"/>
  <c r="F271" i="1"/>
  <c r="H271" i="1"/>
  <c r="I271" i="1" s="1"/>
  <c r="J271" i="1"/>
  <c r="L271" i="1"/>
  <c r="M271" i="1" s="1"/>
  <c r="N271" i="1"/>
  <c r="P271" i="1"/>
  <c r="Q271" i="1" s="1"/>
  <c r="E272" i="1"/>
  <c r="F272" i="1"/>
  <c r="H272" i="1"/>
  <c r="I272" i="1" s="1"/>
  <c r="J272" i="1"/>
  <c r="L272" i="1"/>
  <c r="M272" i="1" s="1"/>
  <c r="N272" i="1"/>
  <c r="P272" i="1"/>
  <c r="Q272" i="1" s="1"/>
  <c r="E273" i="1"/>
  <c r="F273" i="1"/>
  <c r="H273" i="1"/>
  <c r="I273" i="1" s="1"/>
  <c r="J273" i="1"/>
  <c r="L273" i="1"/>
  <c r="M273" i="1" s="1"/>
  <c r="N273" i="1"/>
  <c r="P273" i="1"/>
  <c r="Q273" i="1" s="1"/>
  <c r="E274" i="1"/>
  <c r="F274" i="1"/>
  <c r="H274" i="1"/>
  <c r="I274" i="1" s="1"/>
  <c r="J274" i="1"/>
  <c r="L274" i="1"/>
  <c r="M274" i="1" s="1"/>
  <c r="N274" i="1"/>
  <c r="P274" i="1"/>
  <c r="Q274" i="1" s="1"/>
  <c r="E275" i="1"/>
  <c r="F275" i="1"/>
  <c r="H275" i="1"/>
  <c r="I275" i="1" s="1"/>
  <c r="J275" i="1"/>
  <c r="L275" i="1"/>
  <c r="M275" i="1" s="1"/>
  <c r="N275" i="1"/>
  <c r="P275" i="1"/>
  <c r="Q275" i="1" s="1"/>
  <c r="E276" i="1"/>
  <c r="F276" i="1"/>
  <c r="H276" i="1"/>
  <c r="I276" i="1" s="1"/>
  <c r="J276" i="1"/>
  <c r="L276" i="1"/>
  <c r="M276" i="1" s="1"/>
  <c r="N276" i="1"/>
  <c r="P276" i="1"/>
  <c r="Q276" i="1" s="1"/>
  <c r="E277" i="1"/>
  <c r="F277" i="1"/>
  <c r="H277" i="1"/>
  <c r="I277" i="1" s="1"/>
  <c r="J277" i="1"/>
  <c r="L277" i="1"/>
  <c r="M277" i="1" s="1"/>
  <c r="N277" i="1"/>
  <c r="P277" i="1"/>
  <c r="Q277" i="1" s="1"/>
  <c r="E278" i="1"/>
  <c r="F278" i="1"/>
  <c r="H278" i="1"/>
  <c r="I278" i="1" s="1"/>
  <c r="J278" i="1"/>
  <c r="L278" i="1"/>
  <c r="M278" i="1" s="1"/>
  <c r="N278" i="1"/>
  <c r="P278" i="1"/>
  <c r="Q278" i="1" s="1"/>
  <c r="E279" i="1"/>
  <c r="F279" i="1"/>
  <c r="H279" i="1"/>
  <c r="I279" i="1" s="1"/>
  <c r="J279" i="1"/>
  <c r="L279" i="1"/>
  <c r="M279" i="1" s="1"/>
  <c r="N279" i="1"/>
  <c r="P279" i="1"/>
  <c r="Q279" i="1" s="1"/>
  <c r="E280" i="1"/>
  <c r="F280" i="1"/>
  <c r="H280" i="1"/>
  <c r="I280" i="1" s="1"/>
  <c r="J280" i="1"/>
  <c r="L280" i="1"/>
  <c r="M280" i="1" s="1"/>
  <c r="N280" i="1"/>
  <c r="P280" i="1"/>
  <c r="Q280" i="1" s="1"/>
  <c r="E281" i="1"/>
  <c r="F281" i="1"/>
  <c r="H281" i="1"/>
  <c r="I281" i="1" s="1"/>
  <c r="J281" i="1"/>
  <c r="L281" i="1"/>
  <c r="M281" i="1" s="1"/>
  <c r="N281" i="1"/>
  <c r="P281" i="1"/>
  <c r="Q281" i="1" s="1"/>
  <c r="E282" i="1"/>
  <c r="F282" i="1"/>
  <c r="H282" i="1"/>
  <c r="I282" i="1" s="1"/>
  <c r="J282" i="1"/>
  <c r="L282" i="1"/>
  <c r="M282" i="1" s="1"/>
  <c r="N282" i="1"/>
  <c r="P282" i="1"/>
  <c r="Q282" i="1" s="1"/>
  <c r="E283" i="1"/>
  <c r="F283" i="1"/>
  <c r="H283" i="1"/>
  <c r="I283" i="1" s="1"/>
  <c r="J283" i="1"/>
  <c r="L283" i="1"/>
  <c r="M283" i="1" s="1"/>
  <c r="N283" i="1"/>
  <c r="P283" i="1"/>
  <c r="Q283" i="1" s="1"/>
  <c r="E284" i="1"/>
  <c r="F284" i="1"/>
  <c r="H284" i="1"/>
  <c r="I284" i="1" s="1"/>
  <c r="J284" i="1"/>
  <c r="L284" i="1"/>
  <c r="M284" i="1" s="1"/>
  <c r="N284" i="1"/>
  <c r="P284" i="1"/>
  <c r="Q284" i="1" s="1"/>
  <c r="E285" i="1"/>
  <c r="F285" i="1"/>
  <c r="H285" i="1"/>
  <c r="I285" i="1" s="1"/>
  <c r="J285" i="1"/>
  <c r="L285" i="1"/>
  <c r="M285" i="1" s="1"/>
  <c r="N285" i="1"/>
  <c r="P285" i="1"/>
  <c r="Q285" i="1" s="1"/>
  <c r="E286" i="1"/>
  <c r="F286" i="1"/>
  <c r="H286" i="1"/>
  <c r="I286" i="1" s="1"/>
  <c r="J286" i="1"/>
  <c r="L286" i="1"/>
  <c r="M286" i="1" s="1"/>
  <c r="N286" i="1"/>
  <c r="P286" i="1"/>
  <c r="Q286" i="1" s="1"/>
  <c r="E287" i="1"/>
  <c r="F287" i="1"/>
  <c r="H287" i="1"/>
  <c r="I287" i="1" s="1"/>
  <c r="J287" i="1"/>
  <c r="L287" i="1"/>
  <c r="M287" i="1" s="1"/>
  <c r="N287" i="1"/>
  <c r="P287" i="1"/>
  <c r="Q287" i="1" s="1"/>
  <c r="E288" i="1"/>
  <c r="F288" i="1"/>
  <c r="H288" i="1"/>
  <c r="I288" i="1" s="1"/>
  <c r="J288" i="1"/>
  <c r="L288" i="1"/>
  <c r="M288" i="1" s="1"/>
  <c r="N288" i="1"/>
  <c r="P288" i="1"/>
  <c r="Q288" i="1" s="1"/>
  <c r="E289" i="1"/>
  <c r="F289" i="1"/>
  <c r="H289" i="1"/>
  <c r="I289" i="1" s="1"/>
  <c r="J289" i="1"/>
  <c r="L289" i="1"/>
  <c r="M289" i="1" s="1"/>
  <c r="N289" i="1"/>
  <c r="P289" i="1"/>
  <c r="Q289" i="1" s="1"/>
  <c r="E290" i="1"/>
  <c r="F290" i="1"/>
  <c r="H290" i="1"/>
  <c r="I290" i="1" s="1"/>
  <c r="J290" i="1"/>
  <c r="L290" i="1"/>
  <c r="M290" i="1" s="1"/>
  <c r="N290" i="1"/>
  <c r="P290" i="1"/>
  <c r="Q290" i="1" s="1"/>
  <c r="E291" i="1"/>
  <c r="F291" i="1"/>
  <c r="H291" i="1"/>
  <c r="I291" i="1" s="1"/>
  <c r="J291" i="1"/>
  <c r="L291" i="1"/>
  <c r="M291" i="1" s="1"/>
  <c r="N291" i="1"/>
  <c r="P291" i="1"/>
  <c r="Q291" i="1" s="1"/>
  <c r="E292" i="1"/>
  <c r="F292" i="1"/>
  <c r="G292" i="1" s="1"/>
  <c r="H292" i="1"/>
  <c r="I292" i="1" s="1"/>
  <c r="J292" i="1"/>
  <c r="K292" i="1" s="1"/>
  <c r="L292" i="1"/>
  <c r="M292" i="1" s="1"/>
  <c r="N292" i="1"/>
  <c r="O292" i="1" s="1"/>
  <c r="P292" i="1"/>
  <c r="Q292" i="1" s="1"/>
  <c r="E293" i="1"/>
  <c r="F293" i="1"/>
  <c r="H293" i="1"/>
  <c r="I293" i="1" s="1"/>
  <c r="J293" i="1"/>
  <c r="L293" i="1"/>
  <c r="M293" i="1" s="1"/>
  <c r="N293" i="1"/>
  <c r="P293" i="1"/>
  <c r="Q293" i="1" s="1"/>
  <c r="E294" i="1"/>
  <c r="F294" i="1"/>
  <c r="H294" i="1"/>
  <c r="I294" i="1" s="1"/>
  <c r="J294" i="1"/>
  <c r="L294" i="1"/>
  <c r="M294" i="1" s="1"/>
  <c r="N294" i="1"/>
  <c r="P294" i="1"/>
  <c r="Q294" i="1" s="1"/>
  <c r="E295" i="1"/>
  <c r="F295" i="1"/>
  <c r="H295" i="1"/>
  <c r="I295" i="1" s="1"/>
  <c r="J295" i="1"/>
  <c r="L295" i="1"/>
  <c r="M295" i="1" s="1"/>
  <c r="N295" i="1"/>
  <c r="P295" i="1"/>
  <c r="Q295" i="1" s="1"/>
  <c r="E296" i="1"/>
  <c r="F296" i="1"/>
  <c r="H296" i="1"/>
  <c r="I296" i="1" s="1"/>
  <c r="J296" i="1"/>
  <c r="L296" i="1"/>
  <c r="M296" i="1" s="1"/>
  <c r="N296" i="1"/>
  <c r="P296" i="1"/>
  <c r="Q296" i="1" s="1"/>
  <c r="E297" i="1"/>
  <c r="F297" i="1"/>
  <c r="H297" i="1"/>
  <c r="I297" i="1" s="1"/>
  <c r="J297" i="1"/>
  <c r="L297" i="1"/>
  <c r="M297" i="1" s="1"/>
  <c r="N297" i="1"/>
  <c r="P297" i="1"/>
  <c r="Q297" i="1" s="1"/>
  <c r="E298" i="1"/>
  <c r="F298" i="1"/>
  <c r="G298" i="1" s="1"/>
  <c r="H298" i="1"/>
  <c r="I298" i="1" s="1"/>
  <c r="J298" i="1"/>
  <c r="K298" i="1" s="1"/>
  <c r="L298" i="1"/>
  <c r="M298" i="1" s="1"/>
  <c r="N298" i="1"/>
  <c r="O298" i="1" s="1"/>
  <c r="P298" i="1"/>
  <c r="Q298" i="1" s="1"/>
  <c r="E299" i="1"/>
  <c r="F299" i="1"/>
  <c r="H299" i="1"/>
  <c r="I299" i="1" s="1"/>
  <c r="J299" i="1"/>
  <c r="L299" i="1"/>
  <c r="M299" i="1" s="1"/>
  <c r="N299" i="1"/>
  <c r="P299" i="1"/>
  <c r="Q299" i="1" s="1"/>
  <c r="E300" i="1"/>
  <c r="F300" i="1"/>
  <c r="H300" i="1"/>
  <c r="I300" i="1" s="1"/>
  <c r="J300" i="1"/>
  <c r="L300" i="1"/>
  <c r="M300" i="1" s="1"/>
  <c r="N300" i="1"/>
  <c r="P300" i="1"/>
  <c r="Q300" i="1" s="1"/>
  <c r="E301" i="1"/>
  <c r="F301" i="1"/>
  <c r="H301" i="1"/>
  <c r="I301" i="1" s="1"/>
  <c r="J301" i="1"/>
  <c r="L301" i="1"/>
  <c r="M301" i="1" s="1"/>
  <c r="N301" i="1"/>
  <c r="P301" i="1"/>
  <c r="Q301" i="1" s="1"/>
  <c r="E302" i="1"/>
  <c r="F302" i="1"/>
  <c r="H302" i="1"/>
  <c r="I302" i="1" s="1"/>
  <c r="J302" i="1"/>
  <c r="L302" i="1"/>
  <c r="M302" i="1" s="1"/>
  <c r="N302" i="1"/>
  <c r="P302" i="1"/>
  <c r="Q302" i="1" s="1"/>
  <c r="E303" i="1"/>
  <c r="F303" i="1"/>
  <c r="H303" i="1"/>
  <c r="I303" i="1" s="1"/>
  <c r="J303" i="1"/>
  <c r="L303" i="1"/>
  <c r="M303" i="1" s="1"/>
  <c r="N303" i="1"/>
  <c r="P303" i="1"/>
  <c r="Q303" i="1" s="1"/>
  <c r="E304" i="1"/>
  <c r="F304" i="1"/>
  <c r="H304" i="1"/>
  <c r="I304" i="1" s="1"/>
  <c r="J304" i="1"/>
  <c r="L304" i="1"/>
  <c r="M304" i="1" s="1"/>
  <c r="N304" i="1"/>
  <c r="P304" i="1"/>
  <c r="Q304" i="1" s="1"/>
  <c r="E305" i="1"/>
  <c r="F305" i="1"/>
  <c r="H305" i="1"/>
  <c r="I305" i="1" s="1"/>
  <c r="J305" i="1"/>
  <c r="L305" i="1"/>
  <c r="M305" i="1" s="1"/>
  <c r="N305" i="1"/>
  <c r="P305" i="1"/>
  <c r="Q305" i="1" s="1"/>
  <c r="E306" i="1"/>
  <c r="F306" i="1"/>
  <c r="H306" i="1"/>
  <c r="I306" i="1" s="1"/>
  <c r="J306" i="1"/>
  <c r="L306" i="1"/>
  <c r="M306" i="1" s="1"/>
  <c r="N306" i="1"/>
  <c r="P306" i="1"/>
  <c r="Q306" i="1" s="1"/>
  <c r="E307" i="1"/>
  <c r="F307" i="1"/>
  <c r="H307" i="1"/>
  <c r="I307" i="1" s="1"/>
  <c r="J307" i="1"/>
  <c r="L307" i="1"/>
  <c r="M307" i="1" s="1"/>
  <c r="N307" i="1"/>
  <c r="P307" i="1"/>
  <c r="Q307" i="1" s="1"/>
  <c r="E308" i="1"/>
  <c r="F308" i="1"/>
  <c r="H308" i="1"/>
  <c r="I308" i="1" s="1"/>
  <c r="J308" i="1"/>
  <c r="L308" i="1"/>
  <c r="M308" i="1" s="1"/>
  <c r="N308" i="1"/>
  <c r="P308" i="1"/>
  <c r="Q308" i="1" s="1"/>
  <c r="E309" i="1"/>
  <c r="F309" i="1"/>
  <c r="H309" i="1"/>
  <c r="I309" i="1" s="1"/>
  <c r="J309" i="1"/>
  <c r="L309" i="1"/>
  <c r="M309" i="1" s="1"/>
  <c r="N309" i="1"/>
  <c r="P309" i="1"/>
  <c r="Q309" i="1" s="1"/>
  <c r="E310" i="1"/>
  <c r="F310" i="1"/>
  <c r="H310" i="1"/>
  <c r="I310" i="1" s="1"/>
  <c r="J310" i="1"/>
  <c r="L310" i="1"/>
  <c r="M310" i="1" s="1"/>
  <c r="N310" i="1"/>
  <c r="P310" i="1"/>
  <c r="Q310" i="1" s="1"/>
  <c r="E311" i="1"/>
  <c r="F311" i="1"/>
  <c r="H311" i="1"/>
  <c r="I311" i="1" s="1"/>
  <c r="J311" i="1"/>
  <c r="L311" i="1"/>
  <c r="M311" i="1" s="1"/>
  <c r="N311" i="1"/>
  <c r="P311" i="1"/>
  <c r="Q311" i="1" s="1"/>
  <c r="E312" i="1"/>
  <c r="F312" i="1"/>
  <c r="G312" i="1" s="1"/>
  <c r="H312" i="1"/>
  <c r="I312" i="1" s="1"/>
  <c r="J312" i="1"/>
  <c r="K312" i="1" s="1"/>
  <c r="L312" i="1"/>
  <c r="M312" i="1" s="1"/>
  <c r="N312" i="1"/>
  <c r="O312" i="1" s="1"/>
  <c r="P312" i="1"/>
  <c r="Q312" i="1" s="1"/>
  <c r="E313" i="1"/>
  <c r="F313" i="1"/>
  <c r="H313" i="1"/>
  <c r="I313" i="1" s="1"/>
  <c r="J313" i="1"/>
  <c r="L313" i="1"/>
  <c r="M313" i="1" s="1"/>
  <c r="N313" i="1"/>
  <c r="P313" i="1"/>
  <c r="Q313" i="1" s="1"/>
  <c r="E314" i="1"/>
  <c r="F314" i="1"/>
  <c r="G314" i="1" s="1"/>
  <c r="H314" i="1"/>
  <c r="I314" i="1" s="1"/>
  <c r="J314" i="1"/>
  <c r="K314" i="1" s="1"/>
  <c r="L314" i="1"/>
  <c r="M314" i="1" s="1"/>
  <c r="N314" i="1"/>
  <c r="O314" i="1" s="1"/>
  <c r="P314" i="1"/>
  <c r="Q314" i="1" s="1"/>
  <c r="E315" i="1"/>
  <c r="F315" i="1"/>
  <c r="H315" i="1"/>
  <c r="I315" i="1" s="1"/>
  <c r="J315" i="1"/>
  <c r="L315" i="1"/>
  <c r="M315" i="1" s="1"/>
  <c r="N315" i="1"/>
  <c r="P315" i="1"/>
  <c r="Q315" i="1" s="1"/>
  <c r="E316" i="1"/>
  <c r="F316" i="1"/>
  <c r="G316" i="1" s="1"/>
  <c r="H316" i="1"/>
  <c r="I316" i="1" s="1"/>
  <c r="J316" i="1"/>
  <c r="K316" i="1" s="1"/>
  <c r="L316" i="1"/>
  <c r="M316" i="1" s="1"/>
  <c r="N316" i="1"/>
  <c r="O316" i="1" s="1"/>
  <c r="P316" i="1"/>
  <c r="Q316" i="1" s="1"/>
  <c r="E317" i="1"/>
  <c r="F317" i="1"/>
  <c r="H317" i="1"/>
  <c r="I317" i="1" s="1"/>
  <c r="J317" i="1"/>
  <c r="L317" i="1"/>
  <c r="M317" i="1" s="1"/>
  <c r="N317" i="1"/>
  <c r="P317" i="1"/>
  <c r="Q317" i="1" s="1"/>
  <c r="E318" i="1"/>
  <c r="F318" i="1"/>
  <c r="G318" i="1" s="1"/>
  <c r="H318" i="1"/>
  <c r="I318" i="1" s="1"/>
  <c r="J318" i="1"/>
  <c r="K318" i="1" s="1"/>
  <c r="L318" i="1"/>
  <c r="M318" i="1" s="1"/>
  <c r="N318" i="1"/>
  <c r="O318" i="1" s="1"/>
  <c r="P318" i="1"/>
  <c r="Q318" i="1" s="1"/>
  <c r="E319" i="1"/>
  <c r="F319" i="1"/>
  <c r="H319" i="1"/>
  <c r="I319" i="1" s="1"/>
  <c r="J319" i="1"/>
  <c r="L319" i="1"/>
  <c r="M319" i="1" s="1"/>
  <c r="N319" i="1"/>
  <c r="P319" i="1"/>
  <c r="Q319" i="1" s="1"/>
  <c r="E320" i="1"/>
  <c r="F320" i="1"/>
  <c r="G320" i="1" s="1"/>
  <c r="H320" i="1"/>
  <c r="I320" i="1" s="1"/>
  <c r="J320" i="1"/>
  <c r="K320" i="1" s="1"/>
  <c r="L320" i="1"/>
  <c r="M320" i="1" s="1"/>
  <c r="N320" i="1"/>
  <c r="O320" i="1" s="1"/>
  <c r="P320" i="1"/>
  <c r="Q320" i="1" s="1"/>
  <c r="E321" i="1"/>
  <c r="F321" i="1"/>
  <c r="H321" i="1"/>
  <c r="I321" i="1" s="1"/>
  <c r="J321" i="1"/>
  <c r="L321" i="1"/>
  <c r="M321" i="1" s="1"/>
  <c r="N321" i="1"/>
  <c r="P321" i="1"/>
  <c r="Q321" i="1" s="1"/>
  <c r="E322" i="1"/>
  <c r="F322" i="1"/>
  <c r="H322" i="1"/>
  <c r="I322" i="1" s="1"/>
  <c r="J322" i="1"/>
  <c r="L322" i="1"/>
  <c r="M322" i="1" s="1"/>
  <c r="N322" i="1"/>
  <c r="P322" i="1"/>
  <c r="Q322" i="1" s="1"/>
  <c r="E323" i="1"/>
  <c r="F323" i="1"/>
  <c r="H323" i="1"/>
  <c r="I323" i="1" s="1"/>
  <c r="J323" i="1"/>
  <c r="L323" i="1"/>
  <c r="M323" i="1" s="1"/>
  <c r="N323" i="1"/>
  <c r="O323" i="1" s="1"/>
  <c r="P323" i="1"/>
  <c r="Q323" i="1" s="1"/>
  <c r="E324" i="1"/>
  <c r="F324" i="1"/>
  <c r="H324" i="1"/>
  <c r="I324" i="1" s="1"/>
  <c r="J324" i="1"/>
  <c r="L324" i="1"/>
  <c r="M324" i="1" s="1"/>
  <c r="N324" i="1"/>
  <c r="P324" i="1"/>
  <c r="Q324" i="1" s="1"/>
  <c r="E325" i="1"/>
  <c r="F325" i="1"/>
  <c r="H325" i="1"/>
  <c r="I325" i="1" s="1"/>
  <c r="J325" i="1"/>
  <c r="K325" i="1" s="1"/>
  <c r="L325" i="1"/>
  <c r="M325" i="1" s="1"/>
  <c r="N325" i="1"/>
  <c r="O325" i="1" s="1"/>
  <c r="P325" i="1"/>
  <c r="Q325" i="1" s="1"/>
  <c r="E326" i="1"/>
  <c r="F326" i="1"/>
  <c r="H326" i="1"/>
  <c r="I326" i="1" s="1"/>
  <c r="J326" i="1"/>
  <c r="L326" i="1"/>
  <c r="M326" i="1" s="1"/>
  <c r="N326" i="1"/>
  <c r="P326" i="1"/>
  <c r="Q326" i="1" s="1"/>
  <c r="E327" i="1"/>
  <c r="F327" i="1"/>
  <c r="G327" i="1" s="1"/>
  <c r="H327" i="1"/>
  <c r="I327" i="1" s="1"/>
  <c r="J327" i="1"/>
  <c r="K327" i="1" s="1"/>
  <c r="L327" i="1"/>
  <c r="M327" i="1" s="1"/>
  <c r="N327" i="1"/>
  <c r="O327" i="1" s="1"/>
  <c r="P327" i="1"/>
  <c r="Q327" i="1" s="1"/>
  <c r="E328" i="1"/>
  <c r="F328" i="1"/>
  <c r="H328" i="1"/>
  <c r="I328" i="1" s="1"/>
  <c r="J328" i="1"/>
  <c r="L328" i="1"/>
  <c r="M328" i="1" s="1"/>
  <c r="N328" i="1"/>
  <c r="P328" i="1"/>
  <c r="Q328" i="1" s="1"/>
  <c r="E329" i="1"/>
  <c r="F329" i="1"/>
  <c r="G329" i="1" s="1"/>
  <c r="H329" i="1"/>
  <c r="I329" i="1" s="1"/>
  <c r="J329" i="1"/>
  <c r="K329" i="1" s="1"/>
  <c r="L329" i="1"/>
  <c r="M329" i="1" s="1"/>
  <c r="N329" i="1"/>
  <c r="O329" i="1" s="1"/>
  <c r="P329" i="1"/>
  <c r="Q329" i="1" s="1"/>
  <c r="E330" i="1"/>
  <c r="F330" i="1"/>
  <c r="H330" i="1"/>
  <c r="I330" i="1" s="1"/>
  <c r="J330" i="1"/>
  <c r="L330" i="1"/>
  <c r="M330" i="1" s="1"/>
  <c r="N330" i="1"/>
  <c r="P330" i="1"/>
  <c r="Q330" i="1" s="1"/>
  <c r="E331" i="1"/>
  <c r="F331" i="1"/>
  <c r="G331" i="1" s="1"/>
  <c r="H331" i="1"/>
  <c r="I331" i="1" s="1"/>
  <c r="J331" i="1"/>
  <c r="K331" i="1" s="1"/>
  <c r="L331" i="1"/>
  <c r="M331" i="1" s="1"/>
  <c r="N331" i="1"/>
  <c r="O331" i="1" s="1"/>
  <c r="P331" i="1"/>
  <c r="Q331" i="1" s="1"/>
  <c r="E332" i="1"/>
  <c r="F332" i="1"/>
  <c r="H332" i="1"/>
  <c r="I332" i="1" s="1"/>
  <c r="J332" i="1"/>
  <c r="L332" i="1"/>
  <c r="M332" i="1" s="1"/>
  <c r="N332" i="1"/>
  <c r="P332" i="1"/>
  <c r="Q332" i="1" s="1"/>
  <c r="E333" i="1"/>
  <c r="F333" i="1"/>
  <c r="G333" i="1" s="1"/>
  <c r="H333" i="1"/>
  <c r="I333" i="1" s="1"/>
  <c r="J333" i="1"/>
  <c r="K333" i="1" s="1"/>
  <c r="L333" i="1"/>
  <c r="M333" i="1" s="1"/>
  <c r="N333" i="1"/>
  <c r="O333" i="1" s="1"/>
  <c r="P333" i="1"/>
  <c r="Q333" i="1" s="1"/>
  <c r="E334" i="1"/>
  <c r="F334" i="1"/>
  <c r="H334" i="1"/>
  <c r="I334" i="1" s="1"/>
  <c r="J334" i="1"/>
  <c r="L334" i="1"/>
  <c r="M334" i="1" s="1"/>
  <c r="N334" i="1"/>
  <c r="P334" i="1"/>
  <c r="Q334" i="1" s="1"/>
  <c r="E335" i="1"/>
  <c r="F335" i="1"/>
  <c r="G335" i="1" s="1"/>
  <c r="H335" i="1"/>
  <c r="I335" i="1" s="1"/>
  <c r="J335" i="1"/>
  <c r="K335" i="1" s="1"/>
  <c r="L335" i="1"/>
  <c r="M335" i="1" s="1"/>
  <c r="N335" i="1"/>
  <c r="O335" i="1" s="1"/>
  <c r="P335" i="1"/>
  <c r="Q335" i="1" s="1"/>
  <c r="E336" i="1"/>
  <c r="F336" i="1"/>
  <c r="H336" i="1"/>
  <c r="I336" i="1" s="1"/>
  <c r="J336" i="1"/>
  <c r="L336" i="1"/>
  <c r="M336" i="1" s="1"/>
  <c r="N336" i="1"/>
  <c r="P336" i="1"/>
  <c r="Q336" i="1" s="1"/>
  <c r="E337" i="1"/>
  <c r="F337" i="1"/>
  <c r="G337" i="1" s="1"/>
  <c r="H337" i="1"/>
  <c r="I337" i="1" s="1"/>
  <c r="J337" i="1"/>
  <c r="K337" i="1" s="1"/>
  <c r="L337" i="1"/>
  <c r="M337" i="1" s="1"/>
  <c r="N337" i="1"/>
  <c r="O337" i="1" s="1"/>
  <c r="P337" i="1"/>
  <c r="Q337" i="1"/>
  <c r="E338" i="1"/>
  <c r="F338" i="1"/>
  <c r="G338" i="1" s="1"/>
  <c r="H338" i="1"/>
  <c r="I338" i="1" s="1"/>
  <c r="J338" i="1"/>
  <c r="K338" i="1" s="1"/>
  <c r="L338" i="1"/>
  <c r="M338" i="1" s="1"/>
  <c r="N338" i="1"/>
  <c r="O338" i="1" s="1"/>
  <c r="P338" i="1"/>
  <c r="Q338" i="1" s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E340" i="1"/>
  <c r="F340" i="1"/>
  <c r="G340" i="1" s="1"/>
  <c r="H340" i="1"/>
  <c r="I340" i="1" s="1"/>
  <c r="J340" i="1"/>
  <c r="K340" i="1" s="1"/>
  <c r="L340" i="1"/>
  <c r="M340" i="1" s="1"/>
  <c r="N340" i="1"/>
  <c r="O340" i="1" s="1"/>
  <c r="P340" i="1"/>
  <c r="Q340" i="1" s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E342" i="1"/>
  <c r="F342" i="1"/>
  <c r="G342" i="1" s="1"/>
  <c r="H342" i="1"/>
  <c r="I342" i="1" s="1"/>
  <c r="J342" i="1"/>
  <c r="K342" i="1" s="1"/>
  <c r="L342" i="1"/>
  <c r="M342" i="1" s="1"/>
  <c r="N342" i="1"/>
  <c r="O342" i="1" s="1"/>
  <c r="P342" i="1"/>
  <c r="Q342" i="1" s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E344" i="1"/>
  <c r="F344" i="1"/>
  <c r="G344" i="1" s="1"/>
  <c r="H344" i="1"/>
  <c r="I344" i="1" s="1"/>
  <c r="J344" i="1"/>
  <c r="K344" i="1" s="1"/>
  <c r="L344" i="1"/>
  <c r="M344" i="1" s="1"/>
  <c r="N344" i="1"/>
  <c r="O344" i="1" s="1"/>
  <c r="P344" i="1"/>
  <c r="Q344" i="1" s="1"/>
  <c r="E345" i="1"/>
  <c r="F345" i="1"/>
  <c r="H345" i="1"/>
  <c r="I345" i="1" s="1"/>
  <c r="J345" i="1"/>
  <c r="L345" i="1"/>
  <c r="M345" i="1" s="1"/>
  <c r="N345" i="1"/>
  <c r="P345" i="1"/>
  <c r="Q345" i="1" s="1"/>
  <c r="E346" i="1"/>
  <c r="F346" i="1"/>
  <c r="G346" i="1" s="1"/>
  <c r="H346" i="1"/>
  <c r="I346" i="1" s="1"/>
  <c r="J346" i="1"/>
  <c r="K346" i="1" s="1"/>
  <c r="L346" i="1"/>
  <c r="M346" i="1" s="1"/>
  <c r="N346" i="1"/>
  <c r="O346" i="1" s="1"/>
  <c r="P346" i="1"/>
  <c r="Q346" i="1" s="1"/>
  <c r="E347" i="1"/>
  <c r="F347" i="1"/>
  <c r="H347" i="1"/>
  <c r="I347" i="1" s="1"/>
  <c r="J347" i="1"/>
  <c r="L347" i="1"/>
  <c r="M347" i="1" s="1"/>
  <c r="N347" i="1"/>
  <c r="P347" i="1"/>
  <c r="Q347" i="1" s="1"/>
  <c r="E348" i="1"/>
  <c r="F348" i="1"/>
  <c r="G348" i="1" s="1"/>
  <c r="H348" i="1"/>
  <c r="I348" i="1" s="1"/>
  <c r="J348" i="1"/>
  <c r="K348" i="1" s="1"/>
  <c r="L348" i="1"/>
  <c r="M348" i="1" s="1"/>
  <c r="N348" i="1"/>
  <c r="O348" i="1" s="1"/>
  <c r="P348" i="1"/>
  <c r="Q348" i="1" s="1"/>
  <c r="E349" i="1"/>
  <c r="F349" i="1"/>
  <c r="H349" i="1"/>
  <c r="I349" i="1" s="1"/>
  <c r="J349" i="1"/>
  <c r="L349" i="1"/>
  <c r="M349" i="1" s="1"/>
  <c r="N349" i="1"/>
  <c r="P349" i="1"/>
  <c r="Q349" i="1" s="1"/>
  <c r="E350" i="1"/>
  <c r="F350" i="1"/>
  <c r="G350" i="1" s="1"/>
  <c r="H350" i="1"/>
  <c r="I350" i="1" s="1"/>
  <c r="J350" i="1"/>
  <c r="K350" i="1" s="1"/>
  <c r="L350" i="1"/>
  <c r="M350" i="1" s="1"/>
  <c r="N350" i="1"/>
  <c r="O350" i="1" s="1"/>
  <c r="P350" i="1"/>
  <c r="Q350" i="1" s="1"/>
  <c r="E351" i="1"/>
  <c r="F351" i="1"/>
  <c r="H351" i="1"/>
  <c r="I351" i="1" s="1"/>
  <c r="J351" i="1"/>
  <c r="L351" i="1"/>
  <c r="M351" i="1" s="1"/>
  <c r="N351" i="1"/>
  <c r="P351" i="1"/>
  <c r="Q351" i="1" s="1"/>
  <c r="E352" i="1"/>
  <c r="F352" i="1"/>
  <c r="G352" i="1" s="1"/>
  <c r="H352" i="1"/>
  <c r="I352" i="1" s="1"/>
  <c r="J352" i="1"/>
  <c r="K352" i="1" s="1"/>
  <c r="L352" i="1"/>
  <c r="M352" i="1" s="1"/>
  <c r="N352" i="1"/>
  <c r="O352" i="1" s="1"/>
  <c r="P352" i="1"/>
  <c r="Q352" i="1" s="1"/>
  <c r="E353" i="1"/>
  <c r="F353" i="1"/>
  <c r="H353" i="1"/>
  <c r="I353" i="1" s="1"/>
  <c r="J353" i="1"/>
  <c r="L353" i="1"/>
  <c r="M353" i="1" s="1"/>
  <c r="N353" i="1"/>
  <c r="P353" i="1"/>
  <c r="Q353" i="1" s="1"/>
  <c r="E354" i="1"/>
  <c r="F354" i="1"/>
  <c r="G354" i="1" s="1"/>
  <c r="H354" i="1"/>
  <c r="I354" i="1" s="1"/>
  <c r="J354" i="1"/>
  <c r="K354" i="1" s="1"/>
  <c r="L354" i="1"/>
  <c r="M354" i="1" s="1"/>
  <c r="N354" i="1"/>
  <c r="O354" i="1" s="1"/>
  <c r="P354" i="1"/>
  <c r="Q354" i="1" s="1"/>
  <c r="E355" i="1"/>
  <c r="F355" i="1"/>
  <c r="H355" i="1"/>
  <c r="I355" i="1" s="1"/>
  <c r="J355" i="1"/>
  <c r="L355" i="1"/>
  <c r="M355" i="1" s="1"/>
  <c r="N355" i="1"/>
  <c r="P355" i="1"/>
  <c r="Q355" i="1" s="1"/>
  <c r="E356" i="1"/>
  <c r="F356" i="1"/>
  <c r="G356" i="1" s="1"/>
  <c r="H356" i="1"/>
  <c r="I356" i="1" s="1"/>
  <c r="J356" i="1"/>
  <c r="K356" i="1" s="1"/>
  <c r="L356" i="1"/>
  <c r="M356" i="1" s="1"/>
  <c r="N356" i="1"/>
  <c r="O356" i="1" s="1"/>
  <c r="P356" i="1"/>
  <c r="Q356" i="1" s="1"/>
  <c r="E357" i="1"/>
  <c r="F357" i="1"/>
  <c r="H357" i="1"/>
  <c r="I357" i="1" s="1"/>
  <c r="J357" i="1"/>
  <c r="L357" i="1"/>
  <c r="M357" i="1" s="1"/>
  <c r="N357" i="1"/>
  <c r="P357" i="1"/>
  <c r="Q357" i="1" s="1"/>
  <c r="E358" i="1"/>
  <c r="F358" i="1"/>
  <c r="G358" i="1" s="1"/>
  <c r="H358" i="1"/>
  <c r="I358" i="1" s="1"/>
  <c r="J358" i="1"/>
  <c r="K358" i="1" s="1"/>
  <c r="L358" i="1"/>
  <c r="M358" i="1" s="1"/>
  <c r="N358" i="1"/>
  <c r="O358" i="1" s="1"/>
  <c r="P358" i="1"/>
  <c r="Q358" i="1" s="1"/>
  <c r="E359" i="1"/>
  <c r="F359" i="1"/>
  <c r="H359" i="1"/>
  <c r="I359" i="1" s="1"/>
  <c r="J359" i="1"/>
  <c r="L359" i="1"/>
  <c r="M359" i="1" s="1"/>
  <c r="N359" i="1"/>
  <c r="P359" i="1"/>
  <c r="Q359" i="1" s="1"/>
  <c r="E360" i="1"/>
  <c r="F360" i="1"/>
  <c r="G360" i="1" s="1"/>
  <c r="H360" i="1"/>
  <c r="I360" i="1" s="1"/>
  <c r="J360" i="1"/>
  <c r="K360" i="1" s="1"/>
  <c r="L360" i="1"/>
  <c r="M360" i="1" s="1"/>
  <c r="N360" i="1"/>
  <c r="O360" i="1" s="1"/>
  <c r="P360" i="1"/>
  <c r="Q360" i="1" s="1"/>
  <c r="E361" i="1"/>
  <c r="F361" i="1"/>
  <c r="H361" i="1"/>
  <c r="I361" i="1" s="1"/>
  <c r="J361" i="1"/>
  <c r="L361" i="1"/>
  <c r="M361" i="1" s="1"/>
  <c r="N361" i="1"/>
  <c r="P361" i="1"/>
  <c r="Q361" i="1" s="1"/>
  <c r="E362" i="1"/>
  <c r="F362" i="1"/>
  <c r="G362" i="1" s="1"/>
  <c r="H362" i="1"/>
  <c r="I362" i="1" s="1"/>
  <c r="J362" i="1"/>
  <c r="K362" i="1" s="1"/>
  <c r="L362" i="1"/>
  <c r="M362" i="1" s="1"/>
  <c r="N362" i="1"/>
  <c r="O362" i="1" s="1"/>
  <c r="P362" i="1"/>
  <c r="Q362" i="1" s="1"/>
  <c r="E363" i="1"/>
  <c r="F363" i="1"/>
  <c r="H363" i="1"/>
  <c r="I363" i="1" s="1"/>
  <c r="J363" i="1"/>
  <c r="L363" i="1"/>
  <c r="M363" i="1" s="1"/>
  <c r="N363" i="1"/>
  <c r="P363" i="1"/>
  <c r="Q363" i="1" s="1"/>
  <c r="E364" i="1"/>
  <c r="F364" i="1"/>
  <c r="G364" i="1" s="1"/>
  <c r="H364" i="1"/>
  <c r="I364" i="1" s="1"/>
  <c r="J364" i="1"/>
  <c r="K364" i="1" s="1"/>
  <c r="L364" i="1"/>
  <c r="M364" i="1" s="1"/>
  <c r="N364" i="1"/>
  <c r="O364" i="1" s="1"/>
  <c r="P364" i="1"/>
  <c r="Q364" i="1" s="1"/>
  <c r="E365" i="1"/>
  <c r="F365" i="1"/>
  <c r="H365" i="1"/>
  <c r="I365" i="1" s="1"/>
  <c r="J365" i="1"/>
  <c r="L365" i="1"/>
  <c r="M365" i="1" s="1"/>
  <c r="N365" i="1"/>
  <c r="P365" i="1"/>
  <c r="Q365" i="1" s="1"/>
  <c r="E366" i="1"/>
  <c r="F366" i="1"/>
  <c r="G366" i="1" s="1"/>
  <c r="H366" i="1"/>
  <c r="I366" i="1" s="1"/>
  <c r="J366" i="1"/>
  <c r="K366" i="1" s="1"/>
  <c r="L366" i="1"/>
  <c r="M366" i="1" s="1"/>
  <c r="N366" i="1"/>
  <c r="O366" i="1" s="1"/>
  <c r="P366" i="1"/>
  <c r="Q366" i="1" s="1"/>
  <c r="E367" i="1"/>
  <c r="F367" i="1"/>
  <c r="H367" i="1"/>
  <c r="I367" i="1" s="1"/>
  <c r="J367" i="1"/>
  <c r="L367" i="1"/>
  <c r="M367" i="1" s="1"/>
  <c r="N367" i="1"/>
  <c r="P367" i="1"/>
  <c r="Q367" i="1" s="1"/>
  <c r="E368" i="1"/>
  <c r="F368" i="1"/>
  <c r="G368" i="1" s="1"/>
  <c r="H368" i="1"/>
  <c r="I368" i="1" s="1"/>
  <c r="J368" i="1"/>
  <c r="K368" i="1" s="1"/>
  <c r="L368" i="1"/>
  <c r="M368" i="1" s="1"/>
  <c r="N368" i="1"/>
  <c r="O368" i="1" s="1"/>
  <c r="P368" i="1"/>
  <c r="Q368" i="1" s="1"/>
  <c r="E369" i="1"/>
  <c r="F369" i="1"/>
  <c r="H369" i="1"/>
  <c r="I369" i="1" s="1"/>
  <c r="J369" i="1"/>
  <c r="L369" i="1"/>
  <c r="M369" i="1" s="1"/>
  <c r="N369" i="1"/>
  <c r="P369" i="1"/>
  <c r="Q369" i="1" s="1"/>
  <c r="E370" i="1"/>
  <c r="F370" i="1"/>
  <c r="G370" i="1" s="1"/>
  <c r="H370" i="1"/>
  <c r="I370" i="1" s="1"/>
  <c r="J370" i="1"/>
  <c r="K370" i="1" s="1"/>
  <c r="L370" i="1"/>
  <c r="M370" i="1" s="1"/>
  <c r="N370" i="1"/>
  <c r="O370" i="1" s="1"/>
  <c r="P370" i="1"/>
  <c r="Q370" i="1" s="1"/>
  <c r="E371" i="1"/>
  <c r="F371" i="1"/>
  <c r="H371" i="1"/>
  <c r="I371" i="1" s="1"/>
  <c r="J371" i="1"/>
  <c r="L371" i="1"/>
  <c r="M371" i="1" s="1"/>
  <c r="N371" i="1"/>
  <c r="P371" i="1"/>
  <c r="Q371" i="1" s="1"/>
  <c r="E372" i="1"/>
  <c r="F372" i="1"/>
  <c r="G372" i="1" s="1"/>
  <c r="H372" i="1"/>
  <c r="I372" i="1" s="1"/>
  <c r="J372" i="1"/>
  <c r="K372" i="1" s="1"/>
  <c r="L372" i="1"/>
  <c r="M372" i="1" s="1"/>
  <c r="N372" i="1"/>
  <c r="O372" i="1" s="1"/>
  <c r="P372" i="1"/>
  <c r="Q372" i="1" s="1"/>
  <c r="E373" i="1"/>
  <c r="F373" i="1"/>
  <c r="H373" i="1"/>
  <c r="I373" i="1" s="1"/>
  <c r="J373" i="1"/>
  <c r="L373" i="1"/>
  <c r="M373" i="1" s="1"/>
  <c r="N373" i="1"/>
  <c r="P373" i="1"/>
  <c r="Q373" i="1" s="1"/>
  <c r="E374" i="1"/>
  <c r="F374" i="1"/>
  <c r="H374" i="1"/>
  <c r="J374" i="1"/>
  <c r="K374" i="1" s="1"/>
  <c r="L374" i="1"/>
  <c r="M374" i="1" s="1"/>
  <c r="N374" i="1"/>
  <c r="O374" i="1" s="1"/>
  <c r="P374" i="1"/>
  <c r="Q374" i="1" s="1"/>
  <c r="E375" i="1"/>
  <c r="F375" i="1"/>
  <c r="H375" i="1"/>
  <c r="I375" i="1" s="1"/>
  <c r="J375" i="1"/>
  <c r="L375" i="1"/>
  <c r="M375" i="1" s="1"/>
  <c r="N375" i="1"/>
  <c r="P375" i="1"/>
  <c r="Q375" i="1" s="1"/>
  <c r="E376" i="1"/>
  <c r="F376" i="1"/>
  <c r="G376" i="1" s="1"/>
  <c r="H376" i="1"/>
  <c r="I376" i="1" s="1"/>
  <c r="J376" i="1"/>
  <c r="K376" i="1" s="1"/>
  <c r="L376" i="1"/>
  <c r="M376" i="1" s="1"/>
  <c r="N376" i="1"/>
  <c r="O376" i="1" s="1"/>
  <c r="P376" i="1"/>
  <c r="Q376" i="1" s="1"/>
  <c r="E377" i="1"/>
  <c r="F377" i="1"/>
  <c r="H377" i="1"/>
  <c r="I377" i="1" s="1"/>
  <c r="J377" i="1"/>
  <c r="L377" i="1"/>
  <c r="M377" i="1" s="1"/>
  <c r="N377" i="1"/>
  <c r="P377" i="1"/>
  <c r="Q377" i="1" s="1"/>
  <c r="E378" i="1"/>
  <c r="F378" i="1"/>
  <c r="G378" i="1" s="1"/>
  <c r="H378" i="1"/>
  <c r="I378" i="1" s="1"/>
  <c r="J378" i="1"/>
  <c r="K378" i="1" s="1"/>
  <c r="L378" i="1"/>
  <c r="M378" i="1" s="1"/>
  <c r="N378" i="1"/>
  <c r="O378" i="1" s="1"/>
  <c r="P378" i="1"/>
  <c r="Q378" i="1" s="1"/>
  <c r="E379" i="1"/>
  <c r="F379" i="1"/>
  <c r="H379" i="1"/>
  <c r="I379" i="1" s="1"/>
  <c r="J379" i="1"/>
  <c r="L379" i="1"/>
  <c r="M379" i="1" s="1"/>
  <c r="N379" i="1"/>
  <c r="P379" i="1"/>
  <c r="Q379" i="1" s="1"/>
  <c r="E380" i="1"/>
  <c r="F380" i="1"/>
  <c r="H380" i="1"/>
  <c r="J380" i="1"/>
  <c r="K380" i="1" s="1"/>
  <c r="L380" i="1"/>
  <c r="M380" i="1" s="1"/>
  <c r="N380" i="1"/>
  <c r="O380" i="1" s="1"/>
  <c r="P380" i="1"/>
  <c r="Q380" i="1" s="1"/>
  <c r="E381" i="1"/>
  <c r="F381" i="1"/>
  <c r="H381" i="1"/>
  <c r="I381" i="1" s="1"/>
  <c r="J381" i="1"/>
  <c r="L381" i="1"/>
  <c r="M381" i="1" s="1"/>
  <c r="N381" i="1"/>
  <c r="P381" i="1"/>
  <c r="Q381" i="1" s="1"/>
  <c r="E382" i="1"/>
  <c r="F382" i="1"/>
  <c r="G382" i="1" s="1"/>
  <c r="H382" i="1"/>
  <c r="I382" i="1" s="1"/>
  <c r="J382" i="1"/>
  <c r="K382" i="1" s="1"/>
  <c r="L382" i="1"/>
  <c r="M382" i="1" s="1"/>
  <c r="N382" i="1"/>
  <c r="O382" i="1" s="1"/>
  <c r="P382" i="1"/>
  <c r="Q382" i="1" s="1"/>
  <c r="E383" i="1"/>
  <c r="F383" i="1"/>
  <c r="H383" i="1"/>
  <c r="I383" i="1" s="1"/>
  <c r="J383" i="1"/>
  <c r="L383" i="1"/>
  <c r="M383" i="1" s="1"/>
  <c r="N383" i="1"/>
  <c r="P383" i="1"/>
  <c r="Q383" i="1" s="1"/>
  <c r="E384" i="1"/>
  <c r="F384" i="1"/>
  <c r="H384" i="1"/>
  <c r="I384" i="1" s="1"/>
  <c r="J384" i="1"/>
  <c r="K384" i="1" s="1"/>
  <c r="L384" i="1"/>
  <c r="M384" i="1" s="1"/>
  <c r="N384" i="1"/>
  <c r="O384" i="1" s="1"/>
  <c r="P384" i="1"/>
  <c r="Q384" i="1" s="1"/>
  <c r="E385" i="1"/>
  <c r="F385" i="1"/>
  <c r="H385" i="1"/>
  <c r="I385" i="1" s="1"/>
  <c r="J385" i="1"/>
  <c r="L385" i="1"/>
  <c r="M385" i="1" s="1"/>
  <c r="N385" i="1"/>
  <c r="P385" i="1"/>
  <c r="Q385" i="1" s="1"/>
  <c r="E386" i="1"/>
  <c r="F386" i="1"/>
  <c r="G386" i="1" s="1"/>
  <c r="H386" i="1"/>
  <c r="I386" i="1" s="1"/>
  <c r="J386" i="1"/>
  <c r="K386" i="1" s="1"/>
  <c r="L386" i="1"/>
  <c r="M386" i="1" s="1"/>
  <c r="N386" i="1"/>
  <c r="O386" i="1" s="1"/>
  <c r="P386" i="1"/>
  <c r="Q386" i="1" s="1"/>
  <c r="E387" i="1"/>
  <c r="F387" i="1"/>
  <c r="H387" i="1"/>
  <c r="I387" i="1" s="1"/>
  <c r="J387" i="1"/>
  <c r="L387" i="1"/>
  <c r="M387" i="1" s="1"/>
  <c r="N387" i="1"/>
  <c r="P387" i="1"/>
  <c r="Q387" i="1" s="1"/>
  <c r="E388" i="1"/>
  <c r="F388" i="1"/>
  <c r="G388" i="1" s="1"/>
  <c r="H388" i="1"/>
  <c r="I388" i="1" s="1"/>
  <c r="J388" i="1"/>
  <c r="K388" i="1" s="1"/>
  <c r="L388" i="1"/>
  <c r="M388" i="1" s="1"/>
  <c r="N388" i="1"/>
  <c r="O388" i="1" s="1"/>
  <c r="P388" i="1"/>
  <c r="Q388" i="1" s="1"/>
  <c r="E389" i="1"/>
  <c r="F389" i="1"/>
  <c r="H389" i="1"/>
  <c r="I389" i="1" s="1"/>
  <c r="J389" i="1"/>
  <c r="L389" i="1"/>
  <c r="M389" i="1" s="1"/>
  <c r="N389" i="1"/>
  <c r="P389" i="1"/>
  <c r="Q389" i="1" s="1"/>
  <c r="E390" i="1"/>
  <c r="F390" i="1"/>
  <c r="G390" i="1" s="1"/>
  <c r="H390" i="1"/>
  <c r="I390" i="1" s="1"/>
  <c r="J390" i="1"/>
  <c r="K390" i="1" s="1"/>
  <c r="L390" i="1"/>
  <c r="M390" i="1" s="1"/>
  <c r="N390" i="1"/>
  <c r="O390" i="1" s="1"/>
  <c r="P390" i="1"/>
  <c r="Q390" i="1" s="1"/>
  <c r="E391" i="1"/>
  <c r="F391" i="1"/>
  <c r="H391" i="1"/>
  <c r="I391" i="1" s="1"/>
  <c r="J391" i="1"/>
  <c r="L391" i="1"/>
  <c r="M391" i="1" s="1"/>
  <c r="N391" i="1"/>
  <c r="P391" i="1"/>
  <c r="Q391" i="1" s="1"/>
  <c r="E392" i="1"/>
  <c r="F392" i="1"/>
  <c r="G392" i="1" s="1"/>
  <c r="H392" i="1"/>
  <c r="I392" i="1" s="1"/>
  <c r="J392" i="1"/>
  <c r="K392" i="1" s="1"/>
  <c r="L392" i="1"/>
  <c r="M392" i="1" s="1"/>
  <c r="N392" i="1"/>
  <c r="O392" i="1" s="1"/>
  <c r="P392" i="1"/>
  <c r="Q392" i="1" s="1"/>
  <c r="E393" i="1"/>
  <c r="F393" i="1"/>
  <c r="H393" i="1"/>
  <c r="I393" i="1" s="1"/>
  <c r="J393" i="1"/>
  <c r="L393" i="1"/>
  <c r="M393" i="1" s="1"/>
  <c r="N393" i="1"/>
  <c r="P393" i="1"/>
  <c r="Q393" i="1" s="1"/>
  <c r="E394" i="1"/>
  <c r="F394" i="1"/>
  <c r="G394" i="1" s="1"/>
  <c r="H394" i="1"/>
  <c r="I394" i="1" s="1"/>
  <c r="J394" i="1"/>
  <c r="K394" i="1" s="1"/>
  <c r="L394" i="1"/>
  <c r="M394" i="1" s="1"/>
  <c r="N394" i="1"/>
  <c r="O394" i="1" s="1"/>
  <c r="P394" i="1"/>
  <c r="Q394" i="1" s="1"/>
  <c r="E395" i="1"/>
  <c r="F395" i="1"/>
  <c r="H395" i="1"/>
  <c r="I395" i="1" s="1"/>
  <c r="J395" i="1"/>
  <c r="L395" i="1"/>
  <c r="M395" i="1" s="1"/>
  <c r="N395" i="1"/>
  <c r="P395" i="1"/>
  <c r="Q395" i="1" s="1"/>
  <c r="E396" i="1"/>
  <c r="F396" i="1"/>
  <c r="H396" i="1"/>
  <c r="I396" i="1"/>
  <c r="J396" i="1"/>
  <c r="K396" i="1"/>
  <c r="L396" i="1"/>
  <c r="M396" i="1"/>
  <c r="N396" i="1"/>
  <c r="O396" i="1"/>
  <c r="P396" i="1"/>
  <c r="Q396" i="1"/>
  <c r="E397" i="1"/>
  <c r="F397" i="1"/>
  <c r="G397" i="1" s="1"/>
  <c r="H397" i="1"/>
  <c r="I397" i="1" s="1"/>
  <c r="J397" i="1"/>
  <c r="K397" i="1" s="1"/>
  <c r="L397" i="1"/>
  <c r="M397" i="1" s="1"/>
  <c r="N397" i="1"/>
  <c r="O397" i="1" s="1"/>
  <c r="P397" i="1"/>
  <c r="Q397" i="1" s="1"/>
  <c r="E398" i="1"/>
  <c r="G398" i="1" s="1"/>
  <c r="F398" i="1"/>
  <c r="H398" i="1"/>
  <c r="J398" i="1"/>
  <c r="K398" i="1"/>
  <c r="L398" i="1"/>
  <c r="M398" i="1"/>
  <c r="N398" i="1"/>
  <c r="O398" i="1"/>
  <c r="P398" i="1"/>
  <c r="Q398" i="1"/>
  <c r="E399" i="1"/>
  <c r="F399" i="1"/>
  <c r="G399" i="1" s="1"/>
  <c r="H399" i="1"/>
  <c r="I399" i="1" s="1"/>
  <c r="J399" i="1"/>
  <c r="K399" i="1" s="1"/>
  <c r="L399" i="1"/>
  <c r="M399" i="1" s="1"/>
  <c r="N399" i="1"/>
  <c r="O399" i="1" s="1"/>
  <c r="P399" i="1"/>
  <c r="Q399" i="1" s="1"/>
  <c r="E400" i="1"/>
  <c r="G400" i="1" s="1"/>
  <c r="F400" i="1"/>
  <c r="H400" i="1"/>
  <c r="I400" i="1" s="1"/>
  <c r="J400" i="1"/>
  <c r="L400" i="1"/>
  <c r="M400" i="1" s="1"/>
  <c r="N400" i="1"/>
  <c r="P400" i="1"/>
  <c r="Q400" i="1" s="1"/>
  <c r="E401" i="1"/>
  <c r="F401" i="1"/>
  <c r="H401" i="1"/>
  <c r="I401" i="1" s="1"/>
  <c r="J401" i="1"/>
  <c r="L401" i="1"/>
  <c r="M401" i="1" s="1"/>
  <c r="N401" i="1"/>
  <c r="P401" i="1"/>
  <c r="Q401" i="1" s="1"/>
  <c r="E402" i="1"/>
  <c r="F402" i="1"/>
  <c r="H402" i="1"/>
  <c r="J402" i="1"/>
  <c r="L402" i="1"/>
  <c r="M402" i="1" s="1"/>
  <c r="N402" i="1"/>
  <c r="P402" i="1"/>
  <c r="Q402" i="1" s="1"/>
  <c r="E403" i="1"/>
  <c r="F403" i="1"/>
  <c r="H403" i="1"/>
  <c r="I403" i="1" s="1"/>
  <c r="J403" i="1"/>
  <c r="L403" i="1"/>
  <c r="M403" i="1" s="1"/>
  <c r="N403" i="1"/>
  <c r="P403" i="1"/>
  <c r="Q403" i="1" s="1"/>
  <c r="E404" i="1"/>
  <c r="F404" i="1"/>
  <c r="H404" i="1"/>
  <c r="J404" i="1"/>
  <c r="L404" i="1"/>
  <c r="M404" i="1" s="1"/>
  <c r="N404" i="1"/>
  <c r="P404" i="1"/>
  <c r="Q404" i="1" s="1"/>
  <c r="E405" i="1"/>
  <c r="F405" i="1"/>
  <c r="H405" i="1"/>
  <c r="I405" i="1" s="1"/>
  <c r="J405" i="1"/>
  <c r="L405" i="1"/>
  <c r="M405" i="1" s="1"/>
  <c r="N405" i="1"/>
  <c r="P405" i="1"/>
  <c r="Q405" i="1" s="1"/>
  <c r="E406" i="1"/>
  <c r="F406" i="1"/>
  <c r="H406" i="1"/>
  <c r="J406" i="1"/>
  <c r="L406" i="1"/>
  <c r="M406" i="1" s="1"/>
  <c r="N406" i="1"/>
  <c r="P406" i="1"/>
  <c r="Q406" i="1" s="1"/>
  <c r="E407" i="1"/>
  <c r="F407" i="1"/>
  <c r="H407" i="1"/>
  <c r="I407" i="1" s="1"/>
  <c r="J407" i="1"/>
  <c r="L407" i="1"/>
  <c r="M407" i="1" s="1"/>
  <c r="N407" i="1"/>
  <c r="P407" i="1"/>
  <c r="Q407" i="1" s="1"/>
  <c r="E408" i="1"/>
  <c r="F408" i="1"/>
  <c r="H408" i="1"/>
  <c r="J408" i="1"/>
  <c r="L408" i="1"/>
  <c r="M408" i="1" s="1"/>
  <c r="N408" i="1"/>
  <c r="P408" i="1"/>
  <c r="Q408" i="1" s="1"/>
  <c r="E409" i="1"/>
  <c r="F409" i="1"/>
  <c r="H409" i="1"/>
  <c r="I409" i="1" s="1"/>
  <c r="J409" i="1"/>
  <c r="L409" i="1"/>
  <c r="M409" i="1" s="1"/>
  <c r="N409" i="1"/>
  <c r="P409" i="1"/>
  <c r="Q409" i="1" s="1"/>
  <c r="E410" i="1"/>
  <c r="F410" i="1"/>
  <c r="H410" i="1"/>
  <c r="I410" i="1" s="1"/>
  <c r="J410" i="1"/>
  <c r="L410" i="1"/>
  <c r="M410" i="1" s="1"/>
  <c r="N410" i="1"/>
  <c r="P410" i="1"/>
  <c r="Q410" i="1" s="1"/>
  <c r="E411" i="1"/>
  <c r="F411" i="1"/>
  <c r="H411" i="1"/>
  <c r="I411" i="1" s="1"/>
  <c r="J411" i="1"/>
  <c r="L411" i="1"/>
  <c r="M411" i="1" s="1"/>
  <c r="N411" i="1"/>
  <c r="P411" i="1"/>
  <c r="Q411" i="1" s="1"/>
  <c r="E412" i="1"/>
  <c r="F412" i="1"/>
  <c r="H412" i="1"/>
  <c r="J412" i="1"/>
  <c r="L412" i="1"/>
  <c r="M412" i="1" s="1"/>
  <c r="N412" i="1"/>
  <c r="P412" i="1"/>
  <c r="Q412" i="1" s="1"/>
  <c r="E413" i="1"/>
  <c r="F413" i="1"/>
  <c r="H413" i="1"/>
  <c r="I413" i="1" s="1"/>
  <c r="J413" i="1"/>
  <c r="L413" i="1"/>
  <c r="M413" i="1" s="1"/>
  <c r="N413" i="1"/>
  <c r="P413" i="1"/>
  <c r="Q413" i="1" s="1"/>
  <c r="E414" i="1"/>
  <c r="F414" i="1"/>
  <c r="H414" i="1"/>
  <c r="I414" i="1" s="1"/>
  <c r="J414" i="1"/>
  <c r="K414" i="1" s="1"/>
  <c r="L414" i="1"/>
  <c r="M414" i="1" s="1"/>
  <c r="N414" i="1"/>
  <c r="O414" i="1" s="1"/>
  <c r="P414" i="1"/>
  <c r="Q414" i="1" s="1"/>
  <c r="E415" i="1"/>
  <c r="F415" i="1"/>
  <c r="H415" i="1"/>
  <c r="J415" i="1"/>
  <c r="L415" i="1"/>
  <c r="M415" i="1" s="1"/>
  <c r="N415" i="1"/>
  <c r="P415" i="1"/>
  <c r="Q415" i="1" s="1"/>
  <c r="E416" i="1"/>
  <c r="F416" i="1"/>
  <c r="H416" i="1"/>
  <c r="J416" i="1"/>
  <c r="K416" i="1" s="1"/>
  <c r="L416" i="1"/>
  <c r="M416" i="1" s="1"/>
  <c r="N416" i="1"/>
  <c r="O416" i="1" s="1"/>
  <c r="P416" i="1"/>
  <c r="Q416" i="1" s="1"/>
  <c r="E417" i="1"/>
  <c r="F417" i="1"/>
  <c r="H417" i="1"/>
  <c r="I417" i="1" s="1"/>
  <c r="J417" i="1"/>
  <c r="L417" i="1"/>
  <c r="M417" i="1" s="1"/>
  <c r="N417" i="1"/>
  <c r="P417" i="1"/>
  <c r="Q417" i="1" s="1"/>
  <c r="E418" i="1"/>
  <c r="F418" i="1"/>
  <c r="H418" i="1"/>
  <c r="J418" i="1"/>
  <c r="K418" i="1" s="1"/>
  <c r="L418" i="1"/>
  <c r="M418" i="1" s="1"/>
  <c r="N418" i="1"/>
  <c r="O418" i="1" s="1"/>
  <c r="P418" i="1"/>
  <c r="Q418" i="1" s="1"/>
  <c r="E419" i="1"/>
  <c r="F419" i="1"/>
  <c r="H419" i="1"/>
  <c r="I419" i="1" s="1"/>
  <c r="J419" i="1"/>
  <c r="L419" i="1"/>
  <c r="M419" i="1" s="1"/>
  <c r="N419" i="1"/>
  <c r="P419" i="1"/>
  <c r="Q419" i="1" s="1"/>
  <c r="E420" i="1"/>
  <c r="F420" i="1"/>
  <c r="H420" i="1"/>
  <c r="I420" i="1" s="1"/>
  <c r="J420" i="1"/>
  <c r="L420" i="1"/>
  <c r="M420" i="1" s="1"/>
  <c r="N420" i="1"/>
  <c r="P420" i="1"/>
  <c r="Q420" i="1" s="1"/>
  <c r="E421" i="1"/>
  <c r="F421" i="1"/>
  <c r="H421" i="1"/>
  <c r="I421" i="1" s="1"/>
  <c r="J421" i="1"/>
  <c r="L421" i="1"/>
  <c r="M421" i="1" s="1"/>
  <c r="N421" i="1"/>
  <c r="P421" i="1"/>
  <c r="Q421" i="1" s="1"/>
  <c r="E422" i="1"/>
  <c r="F422" i="1"/>
  <c r="H422" i="1"/>
  <c r="I422" i="1" s="1"/>
  <c r="J422" i="1"/>
  <c r="K422" i="1" s="1"/>
  <c r="L422" i="1"/>
  <c r="M422" i="1" s="1"/>
  <c r="N422" i="1"/>
  <c r="O422" i="1" s="1"/>
  <c r="P422" i="1"/>
  <c r="Q422" i="1" s="1"/>
  <c r="E423" i="1"/>
  <c r="F423" i="1"/>
  <c r="H423" i="1"/>
  <c r="I423" i="1" s="1"/>
  <c r="J423" i="1"/>
  <c r="L423" i="1"/>
  <c r="M423" i="1" s="1"/>
  <c r="N423" i="1"/>
  <c r="P423" i="1"/>
  <c r="Q423" i="1" s="1"/>
  <c r="E424" i="1"/>
  <c r="F424" i="1"/>
  <c r="H424" i="1"/>
  <c r="J424" i="1"/>
  <c r="K424" i="1" s="1"/>
  <c r="L424" i="1"/>
  <c r="M424" i="1" s="1"/>
  <c r="N424" i="1"/>
  <c r="O424" i="1" s="1"/>
  <c r="P424" i="1"/>
  <c r="Q424" i="1" s="1"/>
  <c r="Q429" i="1" l="1"/>
  <c r="G430" i="1"/>
  <c r="K430" i="1"/>
  <c r="O430" i="1"/>
  <c r="I430" i="1"/>
  <c r="M430" i="1"/>
  <c r="Q430" i="1"/>
  <c r="G429" i="1"/>
  <c r="E425" i="1"/>
  <c r="I428" i="1"/>
  <c r="M428" i="1"/>
  <c r="Q428" i="1"/>
  <c r="I429" i="1"/>
  <c r="G426" i="1"/>
  <c r="K426" i="1"/>
  <c r="O426" i="1"/>
  <c r="I426" i="1"/>
  <c r="M426" i="1"/>
  <c r="Q426" i="1"/>
  <c r="I427" i="1"/>
  <c r="K427" i="1"/>
  <c r="M427" i="1"/>
  <c r="O427" i="1"/>
  <c r="K429" i="1"/>
  <c r="M429" i="1"/>
  <c r="O429" i="1"/>
  <c r="F425" i="1"/>
  <c r="G425" i="1" s="1"/>
  <c r="H425" i="1"/>
  <c r="I425" i="1" s="1"/>
  <c r="J425" i="1"/>
  <c r="K425" i="1" s="1"/>
  <c r="L425" i="1"/>
  <c r="M425" i="1" s="1"/>
  <c r="N425" i="1"/>
  <c r="O425" i="1" s="1"/>
  <c r="P425" i="1"/>
  <c r="Q425" i="1" s="1"/>
  <c r="I415" i="1"/>
  <c r="G420" i="1"/>
  <c r="O419" i="1"/>
  <c r="K419" i="1"/>
  <c r="G419" i="1"/>
  <c r="G418" i="1"/>
  <c r="O417" i="1"/>
  <c r="K417" i="1"/>
  <c r="G417" i="1"/>
  <c r="G416" i="1"/>
  <c r="O415" i="1"/>
  <c r="K415" i="1"/>
  <c r="G415" i="1"/>
  <c r="O412" i="1"/>
  <c r="K412" i="1"/>
  <c r="O410" i="1"/>
  <c r="K410" i="1"/>
  <c r="O408" i="1"/>
  <c r="K408" i="1"/>
  <c r="O406" i="1"/>
  <c r="G325" i="1"/>
  <c r="K323" i="1"/>
  <c r="G323" i="1"/>
  <c r="O321" i="1"/>
  <c r="K321" i="1"/>
  <c r="G321" i="1"/>
  <c r="O319" i="1"/>
  <c r="K319" i="1"/>
  <c r="G319" i="1"/>
  <c r="O317" i="1"/>
  <c r="K317" i="1"/>
  <c r="G317" i="1"/>
  <c r="O315" i="1"/>
  <c r="K315" i="1"/>
  <c r="G315" i="1"/>
  <c r="O313" i="1"/>
  <c r="K313" i="1"/>
  <c r="G313" i="1"/>
  <c r="O311" i="1"/>
  <c r="K311" i="1"/>
  <c r="G311" i="1"/>
  <c r="O309" i="1"/>
  <c r="K309" i="1"/>
  <c r="G309" i="1"/>
  <c r="O307" i="1"/>
  <c r="K307" i="1"/>
  <c r="G307" i="1"/>
  <c r="O305" i="1"/>
  <c r="K305" i="1"/>
  <c r="G305" i="1"/>
  <c r="O303" i="1"/>
  <c r="K303" i="1"/>
  <c r="G303" i="1"/>
  <c r="O301" i="1"/>
  <c r="K301" i="1"/>
  <c r="G301" i="1"/>
  <c r="O299" i="1"/>
  <c r="K299" i="1"/>
  <c r="G299" i="1"/>
  <c r="O297" i="1"/>
  <c r="K297" i="1"/>
  <c r="G297" i="1"/>
  <c r="O295" i="1"/>
  <c r="K295" i="1"/>
  <c r="G295" i="1"/>
  <c r="O293" i="1"/>
  <c r="K293" i="1"/>
  <c r="G293" i="1"/>
  <c r="O291" i="1"/>
  <c r="K291" i="1"/>
  <c r="G291" i="1"/>
  <c r="O289" i="1"/>
  <c r="K289" i="1"/>
  <c r="G289" i="1"/>
  <c r="O287" i="1"/>
  <c r="K287" i="1"/>
  <c r="G287" i="1"/>
  <c r="O285" i="1"/>
  <c r="K285" i="1"/>
  <c r="G285" i="1"/>
  <c r="O283" i="1"/>
  <c r="K283" i="1"/>
  <c r="G283" i="1"/>
  <c r="O281" i="1"/>
  <c r="K281" i="1"/>
  <c r="G281" i="1"/>
  <c r="O279" i="1"/>
  <c r="K279" i="1"/>
  <c r="G279" i="1"/>
  <c r="O277" i="1"/>
  <c r="K277" i="1"/>
  <c r="G277" i="1"/>
  <c r="O275" i="1"/>
  <c r="K275" i="1"/>
  <c r="G275" i="1"/>
  <c r="O273" i="1"/>
  <c r="K273" i="1"/>
  <c r="G273" i="1"/>
  <c r="O271" i="1"/>
  <c r="K271" i="1"/>
  <c r="G271" i="1"/>
  <c r="O269" i="1"/>
  <c r="K269" i="1"/>
  <c r="G269" i="1"/>
  <c r="O267" i="1"/>
  <c r="K267" i="1"/>
  <c r="G267" i="1"/>
  <c r="O265" i="1"/>
  <c r="K265" i="1"/>
  <c r="G265" i="1"/>
  <c r="O263" i="1"/>
  <c r="K263" i="1"/>
  <c r="G263" i="1"/>
  <c r="O261" i="1"/>
  <c r="K261" i="1"/>
  <c r="G261" i="1"/>
  <c r="O259" i="1"/>
  <c r="K259" i="1"/>
  <c r="G259" i="1"/>
  <c r="O257" i="1"/>
  <c r="K257" i="1"/>
  <c r="G257" i="1"/>
  <c r="O255" i="1"/>
  <c r="K255" i="1"/>
  <c r="G255" i="1"/>
  <c r="O253" i="1"/>
  <c r="K253" i="1"/>
  <c r="G253" i="1"/>
  <c r="O251" i="1"/>
  <c r="K251" i="1"/>
  <c r="G251" i="1"/>
  <c r="O249" i="1"/>
  <c r="K249" i="1"/>
  <c r="G249" i="1"/>
  <c r="O247" i="1"/>
  <c r="K247" i="1"/>
  <c r="G247" i="1"/>
  <c r="O245" i="1"/>
  <c r="K245" i="1"/>
  <c r="G245" i="1"/>
  <c r="O243" i="1"/>
  <c r="K243" i="1"/>
  <c r="G243" i="1"/>
  <c r="O241" i="1"/>
  <c r="K241" i="1"/>
  <c r="G241" i="1"/>
  <c r="O239" i="1"/>
  <c r="K239" i="1"/>
  <c r="G239" i="1"/>
  <c r="O237" i="1"/>
  <c r="K237" i="1"/>
  <c r="G237" i="1"/>
  <c r="O235" i="1"/>
  <c r="K235" i="1"/>
  <c r="G235" i="1"/>
  <c r="O233" i="1"/>
  <c r="K233" i="1"/>
  <c r="G233" i="1"/>
  <c r="O231" i="1"/>
  <c r="K231" i="1"/>
  <c r="G231" i="1"/>
  <c r="O229" i="1"/>
  <c r="K229" i="1"/>
  <c r="G229" i="1"/>
  <c r="O227" i="1"/>
  <c r="K227" i="1"/>
  <c r="G227" i="1"/>
  <c r="O225" i="1"/>
  <c r="K225" i="1"/>
  <c r="G225" i="1"/>
  <c r="O223" i="1"/>
  <c r="K223" i="1"/>
  <c r="G223" i="1"/>
  <c r="O221" i="1"/>
  <c r="K221" i="1"/>
  <c r="G221" i="1"/>
  <c r="O219" i="1"/>
  <c r="K219" i="1"/>
  <c r="G219" i="1"/>
  <c r="O217" i="1"/>
  <c r="K217" i="1"/>
  <c r="G217" i="1"/>
  <c r="O215" i="1"/>
  <c r="K215" i="1"/>
  <c r="G215" i="1"/>
  <c r="O213" i="1"/>
  <c r="K213" i="1"/>
  <c r="G213" i="1"/>
  <c r="O211" i="1"/>
  <c r="K211" i="1"/>
  <c r="G211" i="1"/>
  <c r="O209" i="1"/>
  <c r="K209" i="1"/>
  <c r="G209" i="1"/>
  <c r="O207" i="1"/>
  <c r="K207" i="1"/>
  <c r="G207" i="1"/>
  <c r="O205" i="1"/>
  <c r="K205" i="1"/>
  <c r="G205" i="1"/>
  <c r="O203" i="1"/>
  <c r="K203" i="1"/>
  <c r="G203" i="1"/>
  <c r="O201" i="1"/>
  <c r="K201" i="1"/>
  <c r="G201" i="1"/>
  <c r="O199" i="1"/>
  <c r="K199" i="1"/>
  <c r="G199" i="1"/>
  <c r="O197" i="1"/>
  <c r="K197" i="1"/>
  <c r="G197" i="1"/>
  <c r="O195" i="1"/>
  <c r="K195" i="1"/>
  <c r="G195" i="1"/>
  <c r="O193" i="1"/>
  <c r="K193" i="1"/>
  <c r="G193" i="1"/>
  <c r="O191" i="1"/>
  <c r="K191" i="1"/>
  <c r="G191" i="1"/>
  <c r="O189" i="1"/>
  <c r="K189" i="1"/>
  <c r="G189" i="1"/>
  <c r="O187" i="1"/>
  <c r="K187" i="1"/>
  <c r="G187" i="1"/>
  <c r="O185" i="1"/>
  <c r="K185" i="1"/>
  <c r="G38" i="1"/>
  <c r="K36" i="1"/>
  <c r="G36" i="1"/>
  <c r="K34" i="1"/>
  <c r="G34" i="1"/>
  <c r="G33" i="1"/>
  <c r="K31" i="1"/>
  <c r="G31" i="1"/>
  <c r="G29" i="1"/>
  <c r="K27" i="1"/>
  <c r="G27" i="1"/>
  <c r="O25" i="1"/>
  <c r="K25" i="1"/>
  <c r="G25" i="1"/>
  <c r="O23" i="1"/>
  <c r="K23" i="1"/>
  <c r="G23" i="1"/>
  <c r="O21" i="1"/>
  <c r="K21" i="1"/>
  <c r="G21" i="1"/>
  <c r="O19" i="1"/>
  <c r="K19" i="1"/>
  <c r="G19" i="1"/>
  <c r="O17" i="1"/>
  <c r="K17" i="1"/>
  <c r="G17" i="1"/>
  <c r="O15" i="1"/>
  <c r="K15" i="1"/>
  <c r="G15" i="1"/>
  <c r="O13" i="1"/>
  <c r="K13" i="1"/>
  <c r="G13" i="1"/>
  <c r="O11" i="1"/>
  <c r="K11" i="1"/>
  <c r="G11" i="1"/>
  <c r="O9" i="1"/>
  <c r="K9" i="1"/>
  <c r="G9" i="1"/>
  <c r="O7" i="1"/>
  <c r="K7" i="1"/>
  <c r="G7" i="1"/>
  <c r="G424" i="1"/>
  <c r="O423" i="1"/>
  <c r="K423" i="1"/>
  <c r="G423" i="1"/>
  <c r="O420" i="1"/>
  <c r="K420" i="1"/>
  <c r="G410" i="1"/>
  <c r="O409" i="1"/>
  <c r="K409" i="1"/>
  <c r="G409" i="1"/>
  <c r="G408" i="1"/>
  <c r="O407" i="1"/>
  <c r="K407" i="1"/>
  <c r="G407" i="1"/>
  <c r="O404" i="1"/>
  <c r="K404" i="1"/>
  <c r="O402" i="1"/>
  <c r="K402" i="1"/>
  <c r="G384" i="1"/>
  <c r="O383" i="1"/>
  <c r="K383" i="1"/>
  <c r="G383" i="1"/>
  <c r="O381" i="1"/>
  <c r="K381" i="1"/>
  <c r="G381" i="1"/>
  <c r="G380" i="1"/>
  <c r="O379" i="1"/>
  <c r="K379" i="1"/>
  <c r="G379" i="1"/>
  <c r="O377" i="1"/>
  <c r="K377" i="1"/>
  <c r="G377" i="1"/>
  <c r="O375" i="1"/>
  <c r="K375" i="1"/>
  <c r="G375" i="1"/>
  <c r="G374" i="1"/>
  <c r="O373" i="1"/>
  <c r="K373" i="1"/>
  <c r="G373" i="1"/>
  <c r="O371" i="1"/>
  <c r="K371" i="1"/>
  <c r="G371" i="1"/>
  <c r="O369" i="1"/>
  <c r="K369" i="1"/>
  <c r="G369" i="1"/>
  <c r="O367" i="1"/>
  <c r="K367" i="1"/>
  <c r="G367" i="1"/>
  <c r="O365" i="1"/>
  <c r="K365" i="1"/>
  <c r="G365" i="1"/>
  <c r="O363" i="1"/>
  <c r="K363" i="1"/>
  <c r="G363" i="1"/>
  <c r="O361" i="1"/>
  <c r="K361" i="1"/>
  <c r="G361" i="1"/>
  <c r="O359" i="1"/>
  <c r="K359" i="1"/>
  <c r="G359" i="1"/>
  <c r="O357" i="1"/>
  <c r="K357" i="1"/>
  <c r="G357" i="1"/>
  <c r="O355" i="1"/>
  <c r="K355" i="1"/>
  <c r="G355" i="1"/>
  <c r="O353" i="1"/>
  <c r="K353" i="1"/>
  <c r="G353" i="1"/>
  <c r="O351" i="1"/>
  <c r="K351" i="1"/>
  <c r="G351" i="1"/>
  <c r="O349" i="1"/>
  <c r="K349" i="1"/>
  <c r="G349" i="1"/>
  <c r="O347" i="1"/>
  <c r="K347" i="1"/>
  <c r="G347" i="1"/>
  <c r="O345" i="1"/>
  <c r="K345" i="1"/>
  <c r="G345" i="1"/>
  <c r="O336" i="1"/>
  <c r="K336" i="1"/>
  <c r="G336" i="1"/>
  <c r="O334" i="1"/>
  <c r="K334" i="1"/>
  <c r="G334" i="1"/>
  <c r="O332" i="1"/>
  <c r="K332" i="1"/>
  <c r="G332" i="1"/>
  <c r="O330" i="1"/>
  <c r="K330" i="1"/>
  <c r="G330" i="1"/>
  <c r="O328" i="1"/>
  <c r="K328" i="1"/>
  <c r="G328" i="1"/>
  <c r="O326" i="1"/>
  <c r="K326" i="1"/>
  <c r="G326" i="1"/>
  <c r="O324" i="1"/>
  <c r="K324" i="1"/>
  <c r="G324" i="1"/>
  <c r="O322" i="1"/>
  <c r="K322" i="1"/>
  <c r="G322" i="1"/>
  <c r="O310" i="1"/>
  <c r="K310" i="1"/>
  <c r="G310" i="1"/>
  <c r="O308" i="1"/>
  <c r="K308" i="1"/>
  <c r="G308" i="1"/>
  <c r="O306" i="1"/>
  <c r="K306" i="1"/>
  <c r="G306" i="1"/>
  <c r="O304" i="1"/>
  <c r="K304" i="1"/>
  <c r="G304" i="1"/>
  <c r="O302" i="1"/>
  <c r="K302" i="1"/>
  <c r="G302" i="1"/>
  <c r="O300" i="1"/>
  <c r="K300" i="1"/>
  <c r="G300" i="1"/>
  <c r="O296" i="1"/>
  <c r="K296" i="1"/>
  <c r="G296" i="1"/>
  <c r="O294" i="1"/>
  <c r="K294" i="1"/>
  <c r="G294" i="1"/>
  <c r="O290" i="1"/>
  <c r="K290" i="1"/>
  <c r="G290" i="1"/>
  <c r="O288" i="1"/>
  <c r="K288" i="1"/>
  <c r="G288" i="1"/>
  <c r="O286" i="1"/>
  <c r="K286" i="1"/>
  <c r="G286" i="1"/>
  <c r="O284" i="1"/>
  <c r="K284" i="1"/>
  <c r="G284" i="1"/>
  <c r="O282" i="1"/>
  <c r="K282" i="1"/>
  <c r="G282" i="1"/>
  <c r="O280" i="1"/>
  <c r="K280" i="1"/>
  <c r="G280" i="1"/>
  <c r="O278" i="1"/>
  <c r="K278" i="1"/>
  <c r="G278" i="1"/>
  <c r="O276" i="1"/>
  <c r="K276" i="1"/>
  <c r="G276" i="1"/>
  <c r="O274" i="1"/>
  <c r="K274" i="1"/>
  <c r="G274" i="1"/>
  <c r="O272" i="1"/>
  <c r="K272" i="1"/>
  <c r="G272" i="1"/>
  <c r="O270" i="1"/>
  <c r="K270" i="1"/>
  <c r="G270" i="1"/>
  <c r="O268" i="1"/>
  <c r="K268" i="1"/>
  <c r="G268" i="1"/>
  <c r="O266" i="1"/>
  <c r="K266" i="1"/>
  <c r="G266" i="1"/>
  <c r="O264" i="1"/>
  <c r="K264" i="1"/>
  <c r="G264" i="1"/>
  <c r="O262" i="1"/>
  <c r="K262" i="1"/>
  <c r="G262" i="1"/>
  <c r="O260" i="1"/>
  <c r="K260" i="1"/>
  <c r="G260" i="1"/>
  <c r="O258" i="1"/>
  <c r="K258" i="1"/>
  <c r="G258" i="1"/>
  <c r="O256" i="1"/>
  <c r="K256" i="1"/>
  <c r="G256" i="1"/>
  <c r="O186" i="1"/>
  <c r="K186" i="1"/>
  <c r="G186" i="1"/>
  <c r="G185" i="1"/>
  <c r="O183" i="1"/>
  <c r="K183" i="1"/>
  <c r="G183" i="1"/>
  <c r="O181" i="1"/>
  <c r="K181" i="1"/>
  <c r="G181" i="1"/>
  <c r="O179" i="1"/>
  <c r="K179" i="1"/>
  <c r="G179" i="1"/>
  <c r="O177" i="1"/>
  <c r="K177" i="1"/>
  <c r="G177" i="1"/>
  <c r="O165" i="1"/>
  <c r="K165" i="1"/>
  <c r="G165" i="1"/>
  <c r="O163" i="1"/>
  <c r="K163" i="1"/>
  <c r="G163" i="1"/>
  <c r="O161" i="1"/>
  <c r="K161" i="1"/>
  <c r="G161" i="1"/>
  <c r="O159" i="1"/>
  <c r="K159" i="1"/>
  <c r="G159" i="1"/>
  <c r="O157" i="1"/>
  <c r="K157" i="1"/>
  <c r="G157" i="1"/>
  <c r="O155" i="1"/>
  <c r="K155" i="1"/>
  <c r="G155" i="1"/>
  <c r="O119" i="1"/>
  <c r="K119" i="1"/>
  <c r="G119" i="1"/>
  <c r="O117" i="1"/>
  <c r="K117" i="1"/>
  <c r="G117" i="1"/>
  <c r="O107" i="1"/>
  <c r="K107" i="1"/>
  <c r="G107" i="1"/>
  <c r="O105" i="1"/>
  <c r="K105" i="1"/>
  <c r="G105" i="1"/>
  <c r="O103" i="1"/>
  <c r="K103" i="1"/>
  <c r="G103" i="1"/>
  <c r="O101" i="1"/>
  <c r="K101" i="1"/>
  <c r="G101" i="1"/>
  <c r="O99" i="1"/>
  <c r="K99" i="1"/>
  <c r="G99" i="1"/>
  <c r="O97" i="1"/>
  <c r="K97" i="1"/>
  <c r="G97" i="1"/>
  <c r="O95" i="1"/>
  <c r="K95" i="1"/>
  <c r="G95" i="1"/>
  <c r="O93" i="1"/>
  <c r="K93" i="1"/>
  <c r="G93" i="1"/>
  <c r="O91" i="1"/>
  <c r="K91" i="1"/>
  <c r="G91" i="1"/>
  <c r="O89" i="1"/>
  <c r="K89" i="1"/>
  <c r="G89" i="1"/>
  <c r="O87" i="1"/>
  <c r="K87" i="1"/>
  <c r="G87" i="1"/>
  <c r="O65" i="1"/>
  <c r="K65" i="1"/>
  <c r="G65" i="1"/>
  <c r="O49" i="1"/>
  <c r="K49" i="1"/>
  <c r="G49" i="1"/>
  <c r="O47" i="1"/>
  <c r="K47" i="1"/>
  <c r="G47" i="1"/>
  <c r="O45" i="1"/>
  <c r="K45" i="1"/>
  <c r="G45" i="1"/>
  <c r="O43" i="1"/>
  <c r="K43" i="1"/>
  <c r="G43" i="1"/>
  <c r="O41" i="1"/>
  <c r="K41" i="1"/>
  <c r="G41" i="1"/>
  <c r="O39" i="1"/>
  <c r="K39" i="1"/>
  <c r="G39" i="1"/>
  <c r="O18" i="1"/>
  <c r="K18" i="1"/>
  <c r="G18" i="1"/>
  <c r="O16" i="1"/>
  <c r="K16" i="1"/>
  <c r="G16" i="1"/>
  <c r="G422" i="1"/>
  <c r="O421" i="1"/>
  <c r="K421" i="1"/>
  <c r="G421" i="1"/>
  <c r="G414" i="1"/>
  <c r="O413" i="1"/>
  <c r="K413" i="1"/>
  <c r="G413" i="1"/>
  <c r="G412" i="1"/>
  <c r="O411" i="1"/>
  <c r="K411" i="1"/>
  <c r="O400" i="1"/>
  <c r="K400" i="1"/>
  <c r="G411" i="1"/>
  <c r="G406" i="1"/>
  <c r="O405" i="1"/>
  <c r="K405" i="1"/>
  <c r="G405" i="1"/>
  <c r="G404" i="1"/>
  <c r="O403" i="1"/>
  <c r="K403" i="1"/>
  <c r="G403" i="1"/>
  <c r="G402" i="1"/>
  <c r="O401" i="1"/>
  <c r="K401" i="1"/>
  <c r="G401" i="1"/>
  <c r="G396" i="1"/>
  <c r="O395" i="1"/>
  <c r="K395" i="1"/>
  <c r="G395" i="1"/>
  <c r="O393" i="1"/>
  <c r="K393" i="1"/>
  <c r="G393" i="1"/>
  <c r="O391" i="1"/>
  <c r="K391" i="1"/>
  <c r="G391" i="1"/>
  <c r="O389" i="1"/>
  <c r="K389" i="1"/>
  <c r="G389" i="1"/>
  <c r="O387" i="1"/>
  <c r="K387" i="1"/>
  <c r="G387" i="1"/>
  <c r="O385" i="1"/>
  <c r="K385" i="1"/>
  <c r="G385" i="1"/>
  <c r="I416" i="1"/>
  <c r="I412" i="1"/>
  <c r="I408" i="1"/>
  <c r="I398" i="1"/>
  <c r="I380" i="1"/>
  <c r="I374" i="1"/>
  <c r="I424" i="1"/>
  <c r="I418" i="1"/>
  <c r="K406" i="1"/>
  <c r="I406" i="1"/>
  <c r="I404" i="1"/>
  <c r="I402" i="1"/>
  <c r="S5" i="1" l="1"/>
  <c r="T5" i="1"/>
  <c r="U5" i="1"/>
  <c r="V5" i="1"/>
  <c r="W5" i="1"/>
  <c r="X5" i="1"/>
  <c r="Y5" i="1"/>
  <c r="Z5" i="1"/>
  <c r="AA5" i="1"/>
  <c r="AB5" i="1"/>
  <c r="AC5" i="1"/>
  <c r="H5" i="1" s="1"/>
  <c r="AD5" i="1"/>
  <c r="AE5" i="1"/>
  <c r="AF5" i="1"/>
  <c r="F5" i="1" s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R5" i="1"/>
  <c r="E5" i="1" s="1"/>
  <c r="P5" i="1" l="1"/>
  <c r="Q5" i="1" s="1"/>
  <c r="G5" i="1"/>
  <c r="L5" i="1"/>
  <c r="M5" i="1" s="1"/>
  <c r="N5" i="1"/>
  <c r="O5" i="1" s="1"/>
  <c r="I5" i="1"/>
  <c r="J5" i="1"/>
  <c r="K5" i="1" s="1"/>
</calcChain>
</file>

<file path=xl/sharedStrings.xml><?xml version="1.0" encoding="utf-8"?>
<sst xmlns="http://schemas.openxmlformats.org/spreadsheetml/2006/main" count="1329" uniqueCount="891">
  <si>
    <t>№ строки</t>
  </si>
  <si>
    <t>Наличие отходов на начало отчетного года</t>
  </si>
  <si>
    <t>Образование отходов за отчетный год</t>
  </si>
  <si>
    <t>Поступление отходов из других хозяйствующих субъектов</t>
  </si>
  <si>
    <t>Обработано отходов</t>
  </si>
  <si>
    <t>Утилизировано отходов</t>
  </si>
  <si>
    <t>Обезврежено отходов</t>
  </si>
  <si>
    <t>Наличие отходов на конец отчетного года</t>
  </si>
  <si>
    <t>всего</t>
  </si>
  <si>
    <t>из них</t>
  </si>
  <si>
    <t>для обработки</t>
  </si>
  <si>
    <t>для утилизации</t>
  </si>
  <si>
    <t>для обезвреживания</t>
  </si>
  <si>
    <t>для хранения</t>
  </si>
  <si>
    <t>для захоронения</t>
  </si>
  <si>
    <t>хранение</t>
  </si>
  <si>
    <t>захоронение</t>
  </si>
  <si>
    <t>для повторного применения (рециклинг)</t>
  </si>
  <si>
    <t>предварительно прошедших обработку</t>
  </si>
  <si>
    <t>из других субъектов РФ</t>
  </si>
  <si>
    <t>Поступление отходов с собственных объектов</t>
  </si>
  <si>
    <t>Образование после обработки других видов отходов за отчетный год</t>
  </si>
  <si>
    <t>по импорту из других государств</t>
  </si>
  <si>
    <t>Передача отходов (кроме ТКО) на собственные объекты</t>
  </si>
  <si>
    <t>Размещение отходов 
на эксплуатируемых объектах</t>
  </si>
  <si>
    <t>Передача отходов (за исключением ТКО) другим хозяйствующим субъектам</t>
  </si>
  <si>
    <t>Передача ТКО региональному оператору</t>
  </si>
  <si>
    <t>из них в другие субъекты РФ</t>
  </si>
  <si>
    <t>Код по ОКЕИ:  тонна - 168</t>
  </si>
  <si>
    <t>Класс опасности</t>
  </si>
  <si>
    <t>Код ФККО</t>
  </si>
  <si>
    <t>Вид отходов</t>
  </si>
  <si>
    <t>1 11 210 01 23 5</t>
  </si>
  <si>
    <t>ботва от корнеплодов, другие подобные растительные остатки при выращивании овощей</t>
  </si>
  <si>
    <t>5</t>
  </si>
  <si>
    <t>1 12 110 01 33 4</t>
  </si>
  <si>
    <t>навоз крупного рогатого скота свежий</t>
  </si>
  <si>
    <t>4</t>
  </si>
  <si>
    <t>1 12 110 02 29 5</t>
  </si>
  <si>
    <t>навоз крупного рогатого скота перепревший</t>
  </si>
  <si>
    <t>1 12 510 01 33 3</t>
  </si>
  <si>
    <t>навоз свиней свежий</t>
  </si>
  <si>
    <t>3</t>
  </si>
  <si>
    <t>1 12 510 02 29 4</t>
  </si>
  <si>
    <t>навоз свиней перепревший</t>
  </si>
  <si>
    <t>1 52 110 01 21 5</t>
  </si>
  <si>
    <t>отходы сучьев, ветвей, вершинок от лесоразработок</t>
  </si>
  <si>
    <t>1 54 110 01 21 5</t>
  </si>
  <si>
    <t>отходы малоценной древесины (хворост, валежник, обломки стволов)</t>
  </si>
  <si>
    <t>1 71 100 00 00 0</t>
  </si>
  <si>
    <t>Отходы при рыболовстве</t>
  </si>
  <si>
    <t>1 79 351 11 61 4</t>
  </si>
  <si>
    <t>отходы сетей и сетепошивочного материала из полиамидного волокна</t>
  </si>
  <si>
    <t>2 00 190 99 39 5</t>
  </si>
  <si>
    <t>вскрышные породы в смеси практически неопасные</t>
  </si>
  <si>
    <t>2 22 411 00 00 0</t>
  </si>
  <si>
    <t>Отходы обогащения руд серебряных и золотосодержащих</t>
  </si>
  <si>
    <t>2 22 411 01 39 5</t>
  </si>
  <si>
    <t>отходы (хвосты) цианирования руд серебряных и золотосодержащих</t>
  </si>
  <si>
    <t>2 22 411 02 20 5</t>
  </si>
  <si>
    <t>отходы (хвосты) цианирования руд серебряных и золотосодержащих обезвоженные</t>
  </si>
  <si>
    <t>2 31 122 01 21 5</t>
  </si>
  <si>
    <t>отходы гипса в кусковой форме</t>
  </si>
  <si>
    <t>2 91 110 11 39 4</t>
  </si>
  <si>
    <t>растворы буровые при бурении газовых и газоконденсатных скважин отработанные малоопасные</t>
  </si>
  <si>
    <t>2 91 120 11 39 4</t>
  </si>
  <si>
    <t>шламы буровые при бурении, связанном с добычей природного газа и газового конденсата, малоопасные</t>
  </si>
  <si>
    <t>2 91 130 11 32 4</t>
  </si>
  <si>
    <t>воды сточные буровые при бурении, связанном с добычей природного газа и газового конденсата, малоопасные</t>
  </si>
  <si>
    <t>3 01 116 11 31 4</t>
  </si>
  <si>
    <t>остатки растительных масел при производстве пищевых продуктов</t>
  </si>
  <si>
    <t>3 01 132 03 29 5</t>
  </si>
  <si>
    <t>очистки овощного сырья</t>
  </si>
  <si>
    <t>3 01 148 01 39 4</t>
  </si>
  <si>
    <t>отходы из жироотделителей, содержащие растительные жировые продукты</t>
  </si>
  <si>
    <t>3 01 159 61 52 5</t>
  </si>
  <si>
    <t>отходы тары бумажной и полимерной в смеси при фасовке молочной продукции</t>
  </si>
  <si>
    <t>3 01 161 11 42 5</t>
  </si>
  <si>
    <t>пыль зерновая</t>
  </si>
  <si>
    <t>3 01 161 12 49 5</t>
  </si>
  <si>
    <t>отходы от механической очистки зерна</t>
  </si>
  <si>
    <t>3 01 171 21 49 5</t>
  </si>
  <si>
    <t>технологические потери муки пшеничной</t>
  </si>
  <si>
    <t>3 01 171 29 49 5</t>
  </si>
  <si>
    <t>технологические потери муки пшеничной, ржаной и овсяной в смеси</t>
  </si>
  <si>
    <t>3 01 179 02 39 5</t>
  </si>
  <si>
    <t>отходы теста</t>
  </si>
  <si>
    <t>3 01 179 04 10 5</t>
  </si>
  <si>
    <t>дрожжи хлебопекарные отработанные</t>
  </si>
  <si>
    <t>3 01 179 05 29 5</t>
  </si>
  <si>
    <t>скорлупа от куриных яиц</t>
  </si>
  <si>
    <t>3 01 189 13 42 4</t>
  </si>
  <si>
    <t>пыль комбикормовая</t>
  </si>
  <si>
    <t>3 01 349 11 60 5</t>
  </si>
  <si>
    <t>отходы при дроблении бракованных сигарет</t>
  </si>
  <si>
    <t>3 02 141 04 23 5</t>
  </si>
  <si>
    <t>отходы синтетических нитей и волокон</t>
  </si>
  <si>
    <t>3 02 220 04 23 5</t>
  </si>
  <si>
    <t>лоскут весовой тканей из хлопковых волокон</t>
  </si>
  <si>
    <t>3 03 111 01 23 5</t>
  </si>
  <si>
    <t>обрезки и обрывки хлопчатобумажных тканей</t>
  </si>
  <si>
    <t>3 03 111 09 23 5</t>
  </si>
  <si>
    <t>обрезки и обрывки смешанных тканей</t>
  </si>
  <si>
    <t>3 05 220 01 21 5</t>
  </si>
  <si>
    <t>горбыль из натуральной чистой древесины</t>
  </si>
  <si>
    <t>3 05 220 03 21 5</t>
  </si>
  <si>
    <t>щепа натуральной чистой древесины</t>
  </si>
  <si>
    <t>3 05 220 04 21 5</t>
  </si>
  <si>
    <t>обрезь натуральной чистой древесины</t>
  </si>
  <si>
    <t>3 05 230 01 43 5</t>
  </si>
  <si>
    <t>опилки натуральной чистой древесины</t>
  </si>
  <si>
    <t>3 05 230 02 22 5</t>
  </si>
  <si>
    <t>стружка натуральной чистой древесины</t>
  </si>
  <si>
    <t>3 05 291 11 20 5</t>
  </si>
  <si>
    <t>опилки и стружка натуральной чистой древесины несортированные</t>
  </si>
  <si>
    <t>3 05 291 91 20 5</t>
  </si>
  <si>
    <t>прочие несортированные древесные отходы из натуральной чистой древесины</t>
  </si>
  <si>
    <t>3 06 121 12 29 5</t>
  </si>
  <si>
    <t>срыв бумаги</t>
  </si>
  <si>
    <t>3 06 121 42 29 5</t>
  </si>
  <si>
    <t>срыв картона</t>
  </si>
  <si>
    <t>3 06 121 43 29 5</t>
  </si>
  <si>
    <t>обрезь гофрокартона</t>
  </si>
  <si>
    <t>3 19 111 02 29 4</t>
  </si>
  <si>
    <t>отходы арамидного волокна при производстве арамидных волокон и нитей</t>
  </si>
  <si>
    <t>3 31 151 02 20 5</t>
  </si>
  <si>
    <t>обрезки вулканизованной резины</t>
  </si>
  <si>
    <t>3 35 792 11 20 4</t>
  </si>
  <si>
    <t>отходы разнородных пластмасс в смеси</t>
  </si>
  <si>
    <t>3 41 211 11 20 4</t>
  </si>
  <si>
    <t>бой автомобильного многослойного стекла (триплекса)</t>
  </si>
  <si>
    <t>3 41 400 01 20 5</t>
  </si>
  <si>
    <t>отходы стекловолокна</t>
  </si>
  <si>
    <t>3 41 901 01 20 5</t>
  </si>
  <si>
    <t>бой стекла</t>
  </si>
  <si>
    <t>3 42 110 01 20 5</t>
  </si>
  <si>
    <t>бой шамотного кирпича</t>
  </si>
  <si>
    <t>3 43 100 02 20 5</t>
  </si>
  <si>
    <t>бой керамики</t>
  </si>
  <si>
    <t>3 46 120 01 42 4</t>
  </si>
  <si>
    <t>отходы бетонной смеси в виде пыли</t>
  </si>
  <si>
    <t>3 46 200 01 20 5</t>
  </si>
  <si>
    <t>бой бетонных изделий</t>
  </si>
  <si>
    <t>3 46 200 02 20 5</t>
  </si>
  <si>
    <t>бой железобетонных изделий</t>
  </si>
  <si>
    <t>3 46 310 11 20 5</t>
  </si>
  <si>
    <t>обрезь и брак гипсокартонных листов</t>
  </si>
  <si>
    <t>3 55 111 11 20 5</t>
  </si>
  <si>
    <t>отходы осаждения на цинковую пыль золота и серебра из цианистых растворов при производстве золота и серебра обезвоженные</t>
  </si>
  <si>
    <t>3 57 150 01 49 4</t>
  </si>
  <si>
    <t>песок формовочный горелый отработанный малоопасный</t>
  </si>
  <si>
    <t>3 61 212 02 22 5</t>
  </si>
  <si>
    <t>стружка стальная незагрязненная</t>
  </si>
  <si>
    <t>3 61 212 03 22 5</t>
  </si>
  <si>
    <t>стружка черных металлов несортированная незагрязненная</t>
  </si>
  <si>
    <t>3 61 213 03 43 5</t>
  </si>
  <si>
    <t>опилки черных металлов в смеси незагрязненные</t>
  </si>
  <si>
    <t>3 61 221 02 42 4</t>
  </si>
  <si>
    <t>пыль (порошок) абразивные от шлифования черных металлов с содержанием металла менее 50%</t>
  </si>
  <si>
    <t>3 61 331 01 39 4</t>
  </si>
  <si>
    <t>отходы разложения карбида кальция при получении ацетилена для газовой сварки</t>
  </si>
  <si>
    <t>3 63 110 01 49 4</t>
  </si>
  <si>
    <t>отходы песка от очистных и пескоструйных устройств</t>
  </si>
  <si>
    <t>4 01 110 11 39 5</t>
  </si>
  <si>
    <t>фрукты и овощи переработанные, утратившие потребительские свойства</t>
  </si>
  <si>
    <t>4 01 210 11 31 5</t>
  </si>
  <si>
    <t>пищевая масложировая продукция из растительных жиров, утратившая потребительские свойства</t>
  </si>
  <si>
    <t>4 01 510 11 29 5</t>
  </si>
  <si>
    <t>хлебобулочные, мучные кондитерские изделия недлительного хранения, утратившие потребительские свойства</t>
  </si>
  <si>
    <t>4 01 631 11 40 5</t>
  </si>
  <si>
    <t>чай в упаковке из разнородных материалов, утративший потребительские свойства</t>
  </si>
  <si>
    <t>4 02 110 01 62 4</t>
  </si>
  <si>
    <t>спецодежда из хлопчатобумажного и смешанных волокон, утратившая потребительские свойства, незагрязненная</t>
  </si>
  <si>
    <t>4 02 112 11 62 5</t>
  </si>
  <si>
    <t>отходы одежды и прочих текстильных изделий для сферы обслуживания из натуральных и смешанных волокон незагрязненные</t>
  </si>
  <si>
    <t>4 02 121 12 60 5</t>
  </si>
  <si>
    <t>спецодежда из брезентовых тканей, утратившая потребительские свойства</t>
  </si>
  <si>
    <t>4 02 131 01 62 5</t>
  </si>
  <si>
    <t>спецодежда из натуральных волокон, утратившая потребительские свойства, пригодная для изготовления ветоши</t>
  </si>
  <si>
    <t>4 02 131 99 62 5</t>
  </si>
  <si>
    <t>прочие изделия из натуральных волокон, утратившие потребительские свойства, пригодные для изготовления ветоши</t>
  </si>
  <si>
    <t>4 02 141 11 61 5</t>
  </si>
  <si>
    <t>отходы обтирочного материала из вискозного волокна незагрязненные</t>
  </si>
  <si>
    <t>4 02 151 11 60 5</t>
  </si>
  <si>
    <t>отходы веревочно-канатных изделий из натуральных, синтетических, искусственных и шерстяных волокон незагрязненные</t>
  </si>
  <si>
    <t>4 02 312 01 62 4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</si>
  <si>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</si>
  <si>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4 02 375 11 60 5</t>
  </si>
  <si>
    <t>отходы изделий из натуральных и смешанных волокон (кроме одежды), загрязненных пищевыми продуктами</t>
  </si>
  <si>
    <t>4 03 101 00 52 4</t>
  </si>
  <si>
    <t>обувь кожаная рабочая, утратившая потребительские свойства</t>
  </si>
  <si>
    <t>4 04 140 00 51 5</t>
  </si>
  <si>
    <t>тара деревянная, утратившая потребительские свойства, незагрязненная</t>
  </si>
  <si>
    <t>4 04 190 00 51 5</t>
  </si>
  <si>
    <t>прочая продукция из натуральной древесины, утратившая потребительские свойства, незагрязненная</t>
  </si>
  <si>
    <t>4 04 290 99 51 4</t>
  </si>
  <si>
    <t>отходы изделий из древесины с пропиткой и покрытиями несортированные</t>
  </si>
  <si>
    <t>4 05 122 02 60 5</t>
  </si>
  <si>
    <t>отходы бумаги и картона от канцелярской деятельности и делопроизводства</t>
  </si>
  <si>
    <t>4 05 182 01 60 5</t>
  </si>
  <si>
    <t>отходы упаковочной бумаги незагрязненные</t>
  </si>
  <si>
    <t>4 05 183 01 60 5</t>
  </si>
  <si>
    <t>отходы упаковочного картона незагрязненные</t>
  </si>
  <si>
    <t>4 05 184 01 60 5</t>
  </si>
  <si>
    <t>отходы упаковочного гофрокартона незагрязненные</t>
  </si>
  <si>
    <t>4 05 189 11 60 5</t>
  </si>
  <si>
    <t>упаковка из бумаги и/или картона в смеси незагрязненная</t>
  </si>
  <si>
    <t>4 05 212 13 60 5</t>
  </si>
  <si>
    <t>отходы упаковки бумажной с влагопрочными полиэтиленовыми слоями незагрязненные</t>
  </si>
  <si>
    <t>4 05 290 01 29 5</t>
  </si>
  <si>
    <t>отходы бумаги вощеной</t>
  </si>
  <si>
    <t>4 05 290 02 29 4</t>
  </si>
  <si>
    <t>отходы бумаги с клеевым слоем</t>
  </si>
  <si>
    <t>4 05 291 11 29 5</t>
  </si>
  <si>
    <t>отходы силиконизированной бумаги с полиэтиленовым покрытием незагрязненные</t>
  </si>
  <si>
    <t>4 05 291 15 52 5</t>
  </si>
  <si>
    <t>отходы бумаги с полиэтиленовым покрытием в виде ленты-основы самоклеящихся этикеток незагрязненные</t>
  </si>
  <si>
    <t>4 05 402 01 20 5</t>
  </si>
  <si>
    <t>отходы потребления различных видов белой и цветной бумаги, кроме черного и коричневого цветов</t>
  </si>
  <si>
    <t>4 05 811 01 60 5</t>
  </si>
  <si>
    <t>отходы упаковочных материалов из бумаги и картона несортированные незагрязненные</t>
  </si>
  <si>
    <t>4 05 911 35 60 5</t>
  </si>
  <si>
    <t>упаковка из бумаги и/или картона, загрязненная цементом</t>
  </si>
  <si>
    <t>4 05 913 01 60 5</t>
  </si>
  <si>
    <t>отходы упаковочных материалов из бумаги и картона, загрязненные пищевыми продуктами</t>
  </si>
  <si>
    <t>4 05 919 01 60 4</t>
  </si>
  <si>
    <t>отходы упаковочных материалов из бумаги и картона, загрязненные средствами моющими, чистящими и полирующими</t>
  </si>
  <si>
    <t>4 05 923 51 62 5</t>
  </si>
  <si>
    <t>отходы посуды одноразовой из бумаги и картона, ламинированных полиэтиленом, загрязненной пищевыми продуктами</t>
  </si>
  <si>
    <t>4 06 110 01 31 3</t>
  </si>
  <si>
    <t>отходы минеральных масел моторных</t>
  </si>
  <si>
    <t>4 06 120 01 31 3</t>
  </si>
  <si>
    <t>отходы минеральных масел гидравлических, не содержащих галогены</t>
  </si>
  <si>
    <t>4 06 130 01 31 3</t>
  </si>
  <si>
    <t>отходы минеральных масел индустриальных</t>
  </si>
  <si>
    <t>4 06 140 01 31 3</t>
  </si>
  <si>
    <t>отходы минеральных масел трансформаторных, не содержащих галогены</t>
  </si>
  <si>
    <t>4 06 150 01 31 3</t>
  </si>
  <si>
    <t>отходы минеральных масел трансмиссионных</t>
  </si>
  <si>
    <t>4 06 166 01 31 3</t>
  </si>
  <si>
    <t>отходы минеральных масел компрессорных</t>
  </si>
  <si>
    <t>4 06 190 01 31 3</t>
  </si>
  <si>
    <t>отходы прочих минеральных масел</t>
  </si>
  <si>
    <t>4 06 350 01 31 3</t>
  </si>
  <si>
    <t>всплывшие нефтепродукты из нефтеловушек и аналогичных сооружений</t>
  </si>
  <si>
    <t>4 06 910 01 10 3</t>
  </si>
  <si>
    <t>остатки дизельного топлива, утратившего потребительские свойства</t>
  </si>
  <si>
    <t>4 06 910 02 31 3</t>
  </si>
  <si>
    <t>остатки керосина авиационного, утратившего потребительские свойства</t>
  </si>
  <si>
    <t>4 13 100 01 31 3</t>
  </si>
  <si>
    <t>отходы синтетических и полусинтетических масел моторных</t>
  </si>
  <si>
    <t>4 13 200 01 31 3</t>
  </si>
  <si>
    <t>отходы синтетических и полусинтетических масел индустриальных</t>
  </si>
  <si>
    <t>4 13 400 01 31 3</t>
  </si>
  <si>
    <t>отходы синтетических масел компрессорных</t>
  </si>
  <si>
    <t>4 14 121 21 32 3</t>
  </si>
  <si>
    <t>отходы растворителей на основе бензина, загрязненные лакокрасочными материалами</t>
  </si>
  <si>
    <t>4 17 161 11 52 3</t>
  </si>
  <si>
    <t>пленка рентгеновская отработанная</t>
  </si>
  <si>
    <t>4 31 110 01 51 5</t>
  </si>
  <si>
    <t>трубы, трубки из вулканизированной резины, утратившие потребительские свойства, незагрязненные</t>
  </si>
  <si>
    <t>4 31 110 02 51 5</t>
  </si>
  <si>
    <t>шланги и рукава из вулканизированной резины, утратившие потребительские свойства, незагрязненные</t>
  </si>
  <si>
    <t>4 31 120 01 51 5</t>
  </si>
  <si>
    <t>ленты конвейерные, приводные ремни, утратившие потребительские свойства, незагрязненные</t>
  </si>
  <si>
    <t>4 31 130 01 52 4</t>
  </si>
  <si>
    <t>изделия текстильные прорезиненные, утратившие потребительские свойства, незагрязненные</t>
  </si>
  <si>
    <t>4 31 131 11 52 4</t>
  </si>
  <si>
    <t>коврики резинотканевые офисные, утратившие потребительские свойства</t>
  </si>
  <si>
    <t>4 31 131 12 52 5</t>
  </si>
  <si>
    <t>коврики резинотканевые офисные, утратившие потребительские свойства, практически неопасные</t>
  </si>
  <si>
    <t>4 31 141 01 20 4</t>
  </si>
  <si>
    <t>резиновые перчатки, утратившие потребительские свойства, незагрязненные</t>
  </si>
  <si>
    <t>4 31 141 02 20 4</t>
  </si>
  <si>
    <t>резиновая обувь отработанная, утратившая потребительские свойства, незагрязненная</t>
  </si>
  <si>
    <t>4 31 141 11 20 5</t>
  </si>
  <si>
    <t>резиновые перчатки, утратившие потребительские свойства, незагрязненные практически неопасные</t>
  </si>
  <si>
    <t>4 31 141 12 20 5</t>
  </si>
  <si>
    <t>резиновая обувь, утратившая потребительские свойства, незагрязненная практически неопасная</t>
  </si>
  <si>
    <t>4 31 199 81 72 4</t>
  </si>
  <si>
    <t>отходы изделий технического назначения из вулканизированной резины незагрязненные в смеси</t>
  </si>
  <si>
    <t>4 31 199 91 72 5</t>
  </si>
  <si>
    <t>отходы прочих изделий из вулканизированной резины незагрязненные в смеси</t>
  </si>
  <si>
    <t>4 31 300 01 52 5</t>
  </si>
  <si>
    <t>резинометаллические изделия отработанные незагрязненные</t>
  </si>
  <si>
    <t>4 34 110 01 20 5</t>
  </si>
  <si>
    <t>отходы пенополиэтилена незагрязненные</t>
  </si>
  <si>
    <t>4 34 110 02 29 5</t>
  </si>
  <si>
    <t>отходы пленки полиэтилена и изделий из нее незагрязненные</t>
  </si>
  <si>
    <t>4 34 110 03 51 5</t>
  </si>
  <si>
    <t>лом и отходы изделий из полиэтилена незагрязненные (кроме тары)</t>
  </si>
  <si>
    <t>4 34 110 04 51 5</t>
  </si>
  <si>
    <t>отходы полиэтиленовой тары незагрязненной</t>
  </si>
  <si>
    <t>4 34 120 02 29 5</t>
  </si>
  <si>
    <t>отходы пленки полипропилена и изделий из нее незагрязненные</t>
  </si>
  <si>
    <t>4 34 120 03 51 5</t>
  </si>
  <si>
    <t>лом и отходы изделий из полипропилена незагрязненные (кроме тары)</t>
  </si>
  <si>
    <t>4 34 120 04 51 5</t>
  </si>
  <si>
    <t>отходы полипропиленовой тары незагрязненной</t>
  </si>
  <si>
    <t>4 34 141 01 20 5</t>
  </si>
  <si>
    <t>отходы пенопласта на основе полистирола незагрязненные</t>
  </si>
  <si>
    <t>4 34 141 02 51 5</t>
  </si>
  <si>
    <t>отходы пленки полистирола и изделий из нее незагрязненные</t>
  </si>
  <si>
    <t>4 34 141 03 51 5</t>
  </si>
  <si>
    <t>лом и отходы изделий из полистирола незагрязненные</t>
  </si>
  <si>
    <t>4 34 142 01 51 5</t>
  </si>
  <si>
    <t>лом и отходы изделий из акрилонитрилбутадиенстирола (пластик АБС) незагрязненные</t>
  </si>
  <si>
    <t>4 34 173 11 20 4</t>
  </si>
  <si>
    <t>отходы веревок и/или канатов из полиамида незагрязненные</t>
  </si>
  <si>
    <t>4 34 181 01 51 5</t>
  </si>
  <si>
    <t>лом и отходы изделий из полиэтилентерефталата незагрязненные</t>
  </si>
  <si>
    <t>4 34 191 99 20 5</t>
  </si>
  <si>
    <t>отходы продукции из прочих пластмасс на основе эфиров целлюлозы незагрязненные</t>
  </si>
  <si>
    <t>4 34 199 01 20 5</t>
  </si>
  <si>
    <t>отходы продукции из целлофана незагрязненные</t>
  </si>
  <si>
    <t>4 34 199 72 50 5</t>
  </si>
  <si>
    <t>отходы изделий из разнородных негалогенированных полимерных материалов (кроме тары) незагрязненных</t>
  </si>
  <si>
    <t>4 34 250 01 29 5</t>
  </si>
  <si>
    <t>отходы полиуретановой пены незагрязненные</t>
  </si>
  <si>
    <t>4 34 991 21 72 5</t>
  </si>
  <si>
    <t>лом и отходы изделий из полиэтилена и полиэтилентерефталата в смеси незагрязненные</t>
  </si>
  <si>
    <t>4 34 991 33 72 5</t>
  </si>
  <si>
    <t>смесь упаковок из разнородных полимерных материалов, не содержащих галогены, незагрязненных</t>
  </si>
  <si>
    <t>4 35 100 03 51 4</t>
  </si>
  <si>
    <t>отходы поливинилхлорида в виде изделий или лома изделий незагрязненные</t>
  </si>
  <si>
    <t>4 35 991 32 72 4</t>
  </si>
  <si>
    <t>лом и отходы изделий технического назначения из разнородных полимерных материалов (в том числе галогенсодержащих) отработанные незагрязненные</t>
  </si>
  <si>
    <t>4 38 111 01 51 3</t>
  </si>
  <si>
    <t>тара полиэтиленовая, загрязненная лакокрасочными материалами (содержание 5% и более)</t>
  </si>
  <si>
    <t>4 38 111 02 51 4</t>
  </si>
  <si>
    <t>тара полиэтиленовая, загрязненная лакокрасочными материалами (содержание менее 5%)</t>
  </si>
  <si>
    <t>4 38 112 01 51 4</t>
  </si>
  <si>
    <t>тара полиэтиленовая, загрязненная неорганическими нерастворимыми или малорастворимыми минеральными веществами</t>
  </si>
  <si>
    <t>4 38 118 01 51 5</t>
  </si>
  <si>
    <t>тара полиэтиленовая, загрязненная пищевыми продуктами</t>
  </si>
  <si>
    <t>4 38 191 02 51 4</t>
  </si>
  <si>
    <t>тара из прочих полимерных материалов, загрязненная лакокрасочными материалами (содержание менее 5%)</t>
  </si>
  <si>
    <t>4 42 504 02 20 4</t>
  </si>
  <si>
    <t>уголь активированный отработанный, загрязненный нефтепродуктами (содержание нефтепродуктов менее 15%)</t>
  </si>
  <si>
    <t>4 43 114 01 20 4</t>
  </si>
  <si>
    <t>фильтры тонкой очистки бумажные отработанные, загрязненные нефтепродуктами (содержание нефтепродуктов менее 15%)</t>
  </si>
  <si>
    <t>4 43 210 11 62 5</t>
  </si>
  <si>
    <t>ткань фильтровальная из натуральных и смешанных волокон отработанная незагрязненная</t>
  </si>
  <si>
    <t>4 43 501 01 61 3</t>
  </si>
  <si>
    <t>нетканые фильтровальные материалы синтетические, загрязненные нефтепродуктами (содержание нефтепродуктов 15% и более)</t>
  </si>
  <si>
    <t>4 43 511 02 61 4</t>
  </si>
  <si>
    <t>фильтры волокнистые на основе полипропиленовых волокон, загрязненные нефтепродуктами (содержание нефтепродуктов менее 15%)</t>
  </si>
  <si>
    <t>4 43 701 02 49 5</t>
  </si>
  <si>
    <t>песок кварцевый фильтров очистки природной воды отработанный незагрязненный</t>
  </si>
  <si>
    <t>4 43 751 01 49 3</t>
  </si>
  <si>
    <t>керамзит, загрязненный нефтепродуктами (содержание нефтепродуктов 15% и более)</t>
  </si>
  <si>
    <t>4 51 101 00 20 5</t>
  </si>
  <si>
    <t>лом изделий из стекла</t>
  </si>
  <si>
    <t>4 51 102 00 20 5</t>
  </si>
  <si>
    <t>тара стеклянная незагрязненная</t>
  </si>
  <si>
    <t>4 55 320 01 20 4</t>
  </si>
  <si>
    <t>отходы асбестовой бумаги</t>
  </si>
  <si>
    <t>4 55 510 99 51 4</t>
  </si>
  <si>
    <t>лом и отходы прочих изделий из асбоцемента незагрязненные</t>
  </si>
  <si>
    <t>4 55 700 00 71 4</t>
  </si>
  <si>
    <t>отходы резиноасбестовых изделий незагрязненные</t>
  </si>
  <si>
    <t>4 56 100 01 51 5</t>
  </si>
  <si>
    <t>абразивные круги отработанные, лом отработанных абразивных кругов</t>
  </si>
  <si>
    <t>4 56 200 01 29 5</t>
  </si>
  <si>
    <t>шкурка шлифовальная отработанная</t>
  </si>
  <si>
    <t>4 56 200 51 42 4</t>
  </si>
  <si>
    <t>отходы абразивных материалов в виде пыли</t>
  </si>
  <si>
    <t>4 56 200 52 41 4</t>
  </si>
  <si>
    <t>отходы абразивных материалов в виде порошка</t>
  </si>
  <si>
    <t>4 56 313 11 52 4</t>
  </si>
  <si>
    <t>щетки волосяные шлифовальные, утратившие потребительские свойства</t>
  </si>
  <si>
    <t>4 57 100 00 00 0</t>
  </si>
  <si>
    <t>Отходы теплоизоляционных материалов на основе минерального волокна</t>
  </si>
  <si>
    <t>4 57 119 01 20 4</t>
  </si>
  <si>
    <t>отходы прочих теплоизоляционных материалов на основе минерального волокна незагрязненные</t>
  </si>
  <si>
    <t>4 59 110 99 51 5</t>
  </si>
  <si>
    <t>керамические изделия прочие, утратившие потребительские свойства, незагрязненные</t>
  </si>
  <si>
    <t>4 61 010 00 00 0</t>
  </si>
  <si>
    <t>Лом и отходы черных металлов несортированные</t>
  </si>
  <si>
    <t>4 61 010 01 20 5</t>
  </si>
  <si>
    <t>лом и отходы, содержащие незагрязненные черные металлы в виде изделий, кусков, несортированные</t>
  </si>
  <si>
    <t>4 61 010 02 20 5</t>
  </si>
  <si>
    <t>скрап черных металлов незагрязненный</t>
  </si>
  <si>
    <t>4 61 022 11 20 4</t>
  </si>
  <si>
    <t>лом и отходы черных металлов несортированные с включениями алюминия и меди</t>
  </si>
  <si>
    <t>4 61 200 01 51 5</t>
  </si>
  <si>
    <t>лом и отходы стальных изделий незагрязненные</t>
  </si>
  <si>
    <t>4 61 200 02 21 5</t>
  </si>
  <si>
    <t>лом и отходы стальные в кусковой форме незагрязненные</t>
  </si>
  <si>
    <t>4 61 200 99 20 5</t>
  </si>
  <si>
    <t>лом и отходы стальные несортированные</t>
  </si>
  <si>
    <t>4 62 011 04 20 3</t>
  </si>
  <si>
    <t>лом и отходы, содержащие несортированные цветные металлы, в виде изделий, кусков, с преимущественным содержанием меди, ее сплавов и алюминия</t>
  </si>
  <si>
    <t>4 62 011 11 20 3</t>
  </si>
  <si>
    <t>лом и отходы, содержащие несортированные цветные металлы, в виде изделий, кусков, с преимущественным содержанием алюминия и меди</t>
  </si>
  <si>
    <t>4 62 011 92 20 4</t>
  </si>
  <si>
    <t>лом и отходы, содержащие несортированные цветные и черные металлы в виде изделий</t>
  </si>
  <si>
    <t>4 62 100 01 20 5</t>
  </si>
  <si>
    <t>лом и отходы незагрязненные, содержащие медные сплавы, в виде изделий, кусков, несортированные</t>
  </si>
  <si>
    <t>4 62 200 04 29 5</t>
  </si>
  <si>
    <t>лом и отходы фольги из алюминия</t>
  </si>
  <si>
    <t>4 62 200 05 51 5</t>
  </si>
  <si>
    <t>лом алюминиевых банок из-под напитков</t>
  </si>
  <si>
    <t>4 62 200 06 20 5</t>
  </si>
  <si>
    <t>лом и отходы алюминия несортированные</t>
  </si>
  <si>
    <t>4 68 101 02 20 4</t>
  </si>
  <si>
    <t>лом и отходы черных металлов, загрязненные нефтепродуктами (содержание нефтепродуктов менее 15%)</t>
  </si>
  <si>
    <t>4 68 101 31 50 4</t>
  </si>
  <si>
    <t>лом и отходы изделий из черных металлов, загрязненные лакокрасочными материалами (содержание лакокрасочных материалов менее 5%)</t>
  </si>
  <si>
    <t>4 68 101 41 51 4</t>
  </si>
  <si>
    <t>лом и отходы стальных изделий, загрязненные лакокрасочными материалами (содержание лакокрасочных материалов менее 5%)</t>
  </si>
  <si>
    <t>4 68 112 01 51 3</t>
  </si>
  <si>
    <t>тара из черных металлов, загрязненная лакокрасочными материалами (содержание 5% и более)</t>
  </si>
  <si>
    <t>4 68 112 02 51 4</t>
  </si>
  <si>
    <t>тара из черных металлов, загрязненная лакокрасочными материалами (содержание менее 5%)</t>
  </si>
  <si>
    <t>4 68 121 11 51 4</t>
  </si>
  <si>
    <t>лом и отходы стальных изделий, загрязненные лакокрасочными материалами</t>
  </si>
  <si>
    <t>4 68 211 01 51 4</t>
  </si>
  <si>
    <t>тара и упаковка алюминиевая, загрязненная нефтепродуктами (содержание нефтепродуктов не более 15%)</t>
  </si>
  <si>
    <t>4 71 101 01 52 1</t>
  </si>
  <si>
    <t>лампы ртутные, ртутно-кварцевые, люминесцентные, утратившие потребительские свойства</t>
  </si>
  <si>
    <t>1</t>
  </si>
  <si>
    <t>4 71 102 11 52 3</t>
  </si>
  <si>
    <t>лампы амальгамные бактерицидные, утратившие потребительские свойства</t>
  </si>
  <si>
    <t>4 71 920 00 52 1</t>
  </si>
  <si>
    <t>отходы термометров ртутных</t>
  </si>
  <si>
    <t>4 81 121 11 52 4</t>
  </si>
  <si>
    <t>платы электронные компьютерные, утратившие потребительские свойства</t>
  </si>
  <si>
    <t>4 81 121 91 52 4</t>
  </si>
  <si>
    <t>платы электронные (кроме компьютерных), утратившие потребительские свойства</t>
  </si>
  <si>
    <t>4 81 131 11 52 4</t>
  </si>
  <si>
    <t>диски магнитные жесткие компьютерные, утратившие потребительские свойства</t>
  </si>
  <si>
    <t>4 81 200 00 00 0</t>
  </si>
  <si>
    <t>Компьютеры и периферийное оборудование, утратившие потребительские свойства</t>
  </si>
  <si>
    <t>4 81 201 01 52 4</t>
  </si>
  <si>
    <t>системный блок компьютера, утративший потребительские свойства</t>
  </si>
  <si>
    <t>4 81 202 01 52 4</t>
  </si>
  <si>
    <t>принтеры, сканеры, многофункциональные устройства (МФУ), утратившие потребительские свойства</t>
  </si>
  <si>
    <t>4 81 202 11 52 4</t>
  </si>
  <si>
    <t>проекторы, подключаемые к компьютеру, утратившие потребительские свойства</t>
  </si>
  <si>
    <t>4 81 203 01 52 3</t>
  </si>
  <si>
    <t>картриджи печатающих устройств с содержанием тонера 7% и более отработанные</t>
  </si>
  <si>
    <t>4 81 203 02 52 4</t>
  </si>
  <si>
    <t>картриджи печатающих устройств с содержанием тонера менее 7% отработанные</t>
  </si>
  <si>
    <t>4 81 204 01 52 4</t>
  </si>
  <si>
    <t>клавиатура, манипулятор «мышь» с соединительными проводами, утратившие потребительские свойства</t>
  </si>
  <si>
    <t>4 81 205 01 52 4</t>
  </si>
  <si>
    <t>мониторы компьютерные плазменные, утратившие потребительские свойства</t>
  </si>
  <si>
    <t>4 81 205 02 52 4</t>
  </si>
  <si>
    <t>мониторы компьютерные жидкокристаллические, утратившие потребительские свойства</t>
  </si>
  <si>
    <t>4 81 205 03 52 4</t>
  </si>
  <si>
    <t>мониторы компьютерные электроннолучевые, утратившие потребительские свойства</t>
  </si>
  <si>
    <t>4 81 206 11 52 4</t>
  </si>
  <si>
    <t>компьютеры портативные (ноутбуки), утратившие потребительские свойства</t>
  </si>
  <si>
    <t>4 81 209 11 52 4</t>
  </si>
  <si>
    <t>информационно-платежный терминал, утративший потребительские свойства</t>
  </si>
  <si>
    <t>4 81 209 15 52 4</t>
  </si>
  <si>
    <t>банкомат, утративший потребительские свойства</t>
  </si>
  <si>
    <t>4 81 211 02 53 2</t>
  </si>
  <si>
    <t>источники бесперебойного питания, утратившие потребительские свойства</t>
  </si>
  <si>
    <t>2</t>
  </si>
  <si>
    <t>4 81 321 01 52 4</t>
  </si>
  <si>
    <t>телефонные и факсимильные аппараты, утратившие потребительские свойства</t>
  </si>
  <si>
    <t>4 81 322 11 52 3</t>
  </si>
  <si>
    <t>телефоны мобильные, утратившие потребительские свойства</t>
  </si>
  <si>
    <t>4 81 322 21 52 4</t>
  </si>
  <si>
    <t>рации портативные, утратившие потребительские свойства</t>
  </si>
  <si>
    <t>4 81 323 11 52 4</t>
  </si>
  <si>
    <t>модемы, утратившие потребительские свойства</t>
  </si>
  <si>
    <t>4 81 331 11 52 4</t>
  </si>
  <si>
    <t>коммутаторы, концентраторы сетевые, утратившие потребительские свойства</t>
  </si>
  <si>
    <t>4 81 331 12 52 4</t>
  </si>
  <si>
    <t>коммутаторы, маршрутизаторы сетевые, утратившие потребительские свойства</t>
  </si>
  <si>
    <t>4 81 332 11 52 4</t>
  </si>
  <si>
    <t>тюнеры, модемы, серверы, утратившие потребительские свойства</t>
  </si>
  <si>
    <t>4 81 432 21 52 4</t>
  </si>
  <si>
    <t>диктофоны профессиональные, утратившие потребительские свойства</t>
  </si>
  <si>
    <t>4 81 433 91 52 4</t>
  </si>
  <si>
    <t>датчики и камеры автоматических систем охраны и видеонаблюдения, утратившие потребительские свойства</t>
  </si>
  <si>
    <t>4 81 600 00 00 0</t>
  </si>
  <si>
    <t>Оборудование для облучения, электрическое диагностическое и терапевтическое, применяемые в медицинских целях, утратившее потребительские свойства</t>
  </si>
  <si>
    <t>4 82 151 11 52 4</t>
  </si>
  <si>
    <t>счетчики электрические, утратившие потребительские свойства</t>
  </si>
  <si>
    <t>4 82 201 11 53 2</t>
  </si>
  <si>
    <t>химические источники тока марганцово-цинковые щелочные неповрежденные отработанные</t>
  </si>
  <si>
    <t>4 82 201 21 53 2</t>
  </si>
  <si>
    <t>химические источники тока никель-металлгидридные неповрежденные отработанные</t>
  </si>
  <si>
    <t>4 82 201 51 53 2</t>
  </si>
  <si>
    <t>одиночные гальванические элементы (батарейки) никель-кадмиевые неповрежденные отработанные</t>
  </si>
  <si>
    <t>4 82 211 11 53 2</t>
  </si>
  <si>
    <t>аккумуляторы стационарные свинцово-кислотные, утратившие потребительские свойства</t>
  </si>
  <si>
    <t>4 82 212 11 53 2</t>
  </si>
  <si>
    <t>аккумуляторные батареи источников бесперебойного питания свинцово-кислотные, утратившие потребительские свойства, с электролитом</t>
  </si>
  <si>
    <t>4 82 212 12 52 2</t>
  </si>
  <si>
    <t>аккумуляторные батареи источников бесперебойного питания свинцово-кислотные, утратившие потребительские свойства, без электролита</t>
  </si>
  <si>
    <t>4 82 302 01 52 5</t>
  </si>
  <si>
    <t>отходы изолированных проводов и кабелей</t>
  </si>
  <si>
    <t>4 82 304 02 52 3</t>
  </si>
  <si>
    <t>провод медный в изоляции из поливинилхлорида, утративший потребительские свойства</t>
  </si>
  <si>
    <t>4 82 305 11 52 3</t>
  </si>
  <si>
    <t>кабель медно-жильный, утративший потребительские свойства</t>
  </si>
  <si>
    <t>4 82 351 11 52 4</t>
  </si>
  <si>
    <t>лом изделий электроустановочных</t>
  </si>
  <si>
    <t>4 82 351 21 52 4</t>
  </si>
  <si>
    <t>изделия электроустановочные в смеси, утратившие потребительские свойства</t>
  </si>
  <si>
    <t>4 82 411 00 52 5</t>
  </si>
  <si>
    <t>лампы накаливания, утратившие потребительские свойства</t>
  </si>
  <si>
    <t>4 82 415 01 52 4</t>
  </si>
  <si>
    <t>светодиодные лампы, утратившие потребительские свойства</t>
  </si>
  <si>
    <t>4 82 427 11 52 4</t>
  </si>
  <si>
    <t>светильники со светодиодными элементами в сборе, утратившие потребительские свойства</t>
  </si>
  <si>
    <t>4 82 511 11 52 4</t>
  </si>
  <si>
    <t>холодильники бытовые, не содержащие озоноразрушающих веществ, утратившие потребительские свойства</t>
  </si>
  <si>
    <t>4 82 513 11 52 4</t>
  </si>
  <si>
    <t>машины стиральные бытовые, утратившие потребительские свойства</t>
  </si>
  <si>
    <t>4 82 521 11 52 4</t>
  </si>
  <si>
    <t>пылесос, утративший потребительские свойства</t>
  </si>
  <si>
    <t>4 82 523 21 52 4</t>
  </si>
  <si>
    <t>сушилка для рук, утратившая потребительские свойства</t>
  </si>
  <si>
    <t>4 82 524 11 52 4</t>
  </si>
  <si>
    <t>электрочайник, утративший потребительские свойства</t>
  </si>
  <si>
    <t>4 82 524 12 52 4</t>
  </si>
  <si>
    <t>электрокофеварка, утратившая потребительские свойства</t>
  </si>
  <si>
    <t>4 82 524 21 52 4</t>
  </si>
  <si>
    <t>водонагреватель бытовой, утративший потребительские свойства</t>
  </si>
  <si>
    <t>4 82 526 51 52 4</t>
  </si>
  <si>
    <t>нагреватели электрические трубчатые высоковольтные, утратившие потребительские свойства</t>
  </si>
  <si>
    <t>4 82 527 11 52 4</t>
  </si>
  <si>
    <t>печь микроволновая, утратившая потребительские свойства</t>
  </si>
  <si>
    <t>4 82 528 11 52 4</t>
  </si>
  <si>
    <t>печь электрическая бытовая, утратившая потребительские свойства</t>
  </si>
  <si>
    <t>4 82 555 11 52 4</t>
  </si>
  <si>
    <t>плиты газовые бытовые, утратившие потребительские свойства</t>
  </si>
  <si>
    <t>4 82 643 11 52 4</t>
  </si>
  <si>
    <t>приборы электроизмерительные щитовые, утратившие потребительские свойства</t>
  </si>
  <si>
    <t>4 82 643 51 52 4</t>
  </si>
  <si>
    <t>приборы электроизмерительные лабораторные переносные и комбинированные, утратившие потребительские свойства</t>
  </si>
  <si>
    <t>4 82 691 11 52 4</t>
  </si>
  <si>
    <t>приборы КИП и А и их части, утратившие потребительские свойства</t>
  </si>
  <si>
    <t>4 82 695 11 52 4</t>
  </si>
  <si>
    <t>микросхемы контрольно-измерительных приборов, утратившие потребительские свойства</t>
  </si>
  <si>
    <t>4 82 713 11 52 4</t>
  </si>
  <si>
    <t>кондиционеры бытовые, не содержащие озоноразрушающих веществ, утратившие потребительские свойства</t>
  </si>
  <si>
    <t>4 82 713 15 52 4</t>
  </si>
  <si>
    <t>сплит-системы кондиционирования бытовые, не содержащие озоноразрушающих веществ, утратившие потребительские свойства</t>
  </si>
  <si>
    <t>4 82 812 11 52 4</t>
  </si>
  <si>
    <t>калькуляторы, утратившие потребительские свойства</t>
  </si>
  <si>
    <t>4 82 813 11 52 4</t>
  </si>
  <si>
    <t>контрольно-кассовый аппарат, утративший потребительские свойства</t>
  </si>
  <si>
    <t>4 82 813 12 52 4</t>
  </si>
  <si>
    <t>счетчики банкнот, утратившие потребительские свойства (кроме ультрафиолетовых)</t>
  </si>
  <si>
    <t>4 82 823 11 52 4</t>
  </si>
  <si>
    <t>машины копировальные для офисов, утратившие потребительские свойства</t>
  </si>
  <si>
    <t>4 82 825 11 52 4</t>
  </si>
  <si>
    <t>детали машин копировальных для офисов, утратившие потребительские свойства</t>
  </si>
  <si>
    <t>4 82 895 11 52 4</t>
  </si>
  <si>
    <t>детекторы валют, утратившие потребительские свойства (кроме ультрафиолетовых)</t>
  </si>
  <si>
    <t>4 82 904 11 52 4</t>
  </si>
  <si>
    <t>стабилизаторы напряжения, утратившие потребительские свойства</t>
  </si>
  <si>
    <t>4 82 911 12 52 4</t>
  </si>
  <si>
    <t>электроинструменты для сверления отверстий и закручивания крепежных изделий, утратившие потребительские свойства</t>
  </si>
  <si>
    <t>4 82 911 13 52 4</t>
  </si>
  <si>
    <t>угловая шлифовальная машина, утратившая потребительские свойства</t>
  </si>
  <si>
    <t>4 84 521 11 52 4</t>
  </si>
  <si>
    <t>бензопила, утратившая потребительские свойства</t>
  </si>
  <si>
    <t>4 84 553 11 52 4</t>
  </si>
  <si>
    <t>инструмент электромонтажный, утративший потребительские свойства</t>
  </si>
  <si>
    <t>4 89 221 11 52 4</t>
  </si>
  <si>
    <t>огнетушители самосрабатывающие порошковые, утратившие потребительские свойства</t>
  </si>
  <si>
    <t>4 89 221 21 52 4</t>
  </si>
  <si>
    <t>огнетушители углекислотные, утратившие потребительские свойства</t>
  </si>
  <si>
    <t>4 89 222 11 60 5</t>
  </si>
  <si>
    <t>рукава пожарные из натуральных волокон напорные, утратившие потребительские свойства</t>
  </si>
  <si>
    <t>4 89 222 12 52 4</t>
  </si>
  <si>
    <t>рукава пожарные из натуральных волокон с резиновым покрытием, утратившие потребительские свойства</t>
  </si>
  <si>
    <t>4 91 101 01 52 5</t>
  </si>
  <si>
    <t>каски защитные пластмассовые, утратившие потребительские свойства</t>
  </si>
  <si>
    <t>4 91 102 21 52 4</t>
  </si>
  <si>
    <t>противогазы в комплекте, утратившие потребительские свойства</t>
  </si>
  <si>
    <t>4 91 103 11 61 5</t>
  </si>
  <si>
    <t>респираторы фильтрующие текстильные, утратившие потребительские свойства</t>
  </si>
  <si>
    <t>4 91 197 11 52 3</t>
  </si>
  <si>
    <t>самоспасатели изолирующие с химически связанным кислородом, утратившие потребительские свойства</t>
  </si>
  <si>
    <t>4 91 199 11 72 3</t>
  </si>
  <si>
    <t>предметы мягкого инвентаря, утратившие потребительские свойства, в смеси</t>
  </si>
  <si>
    <t>4 92 111 11 72 4</t>
  </si>
  <si>
    <t>отходы мебели деревянной офисной</t>
  </si>
  <si>
    <t>4 92 111 21 72 5</t>
  </si>
  <si>
    <t>отходы мебели деревянной офисной (содержание недревесных материалов не более 10%)</t>
  </si>
  <si>
    <t>4 92 111 81 52 4</t>
  </si>
  <si>
    <t>отходы мебели из разнородных материалов</t>
  </si>
  <si>
    <t>6 11 300 02 20 5</t>
  </si>
  <si>
    <t>золошлаковая смесь от сжигания углей при гидроудалении золы-уноса и топливных шлаков практически неопасная</t>
  </si>
  <si>
    <t>6 11 400 01 20 4</t>
  </si>
  <si>
    <t>золошлаковая смесь от сжигания углей малоопасная</t>
  </si>
  <si>
    <t>6 11 400 02 20 5</t>
  </si>
  <si>
    <t>золошлаковая смесь от сжигания углей практически неопасная</t>
  </si>
  <si>
    <t>6 11 900 02 40 5</t>
  </si>
  <si>
    <t>зола от сжигания древесного топлива практически неопасная</t>
  </si>
  <si>
    <t>6 18 901 01 20 5</t>
  </si>
  <si>
    <t>отходы при очистке котлов от накипи</t>
  </si>
  <si>
    <t>6 18 902 02 20 4</t>
  </si>
  <si>
    <t>золосажевые отложения при очистке оборудования ТЭС, ТЭЦ, котельных малоопасные</t>
  </si>
  <si>
    <t>6 21 100 01 71 5</t>
  </si>
  <si>
    <t>мусор с защитных решеток гидроэлектростанций</t>
  </si>
  <si>
    <t>6 41 111 12 32 4</t>
  </si>
  <si>
    <t>отходы очистки природных, нефтяных попутных газов от влаги, масла и механических частиц (содержание нефтепродуктов менее 15%)</t>
  </si>
  <si>
    <t>7 22 101 01 71 4</t>
  </si>
  <si>
    <t>мусор с защитных решеток хозяйственно-бытовой и смешанной канализации малоопасный</t>
  </si>
  <si>
    <t>7 22 101 02 71 5</t>
  </si>
  <si>
    <t>мусор с защитных решеток хозяйственно-бытовой и смешанной канализации практически неопасный</t>
  </si>
  <si>
    <t>7 22 102 02 39 5</t>
  </si>
  <si>
    <t>осадок с песколовок при очистке хозяйственно-бытовых и смешанных сточных вод практически неопасный</t>
  </si>
  <si>
    <t>7 22 125 15 39 5</t>
  </si>
  <si>
    <t>осадок при механической очистке хозяйственно-бытовых и смешанных сточных вод обезвоженный практически неопасный</t>
  </si>
  <si>
    <t>7 22 200 01 39 4</t>
  </si>
  <si>
    <t>ил избыточный биологических очистных сооружений хозяйственно-бытовых и смешанных сточных вод</t>
  </si>
  <si>
    <t>7 22 200 02 39 5</t>
  </si>
  <si>
    <t>ил стабилизированный биологических очистных сооружений хозяйственно-бытовых и смешанных сточных вод</t>
  </si>
  <si>
    <t>7 23 102 01 39 3</t>
  </si>
  <si>
    <t>осадок механической очистки нефтесодержащих сточных вод, содержащий нефтепродукты в количестве 15% и более</t>
  </si>
  <si>
    <t>7 23 301 01 39 3</t>
  </si>
  <si>
    <t>осадок (шлам) флотационной очистки нефтесодержащих сточных вод, содержащий нефтепродукты в количестве 15% и более</t>
  </si>
  <si>
    <t>7 29 010 12 39 5</t>
  </si>
  <si>
    <t>осадок механической очистки смеси ливневых и производственных сточных вод, не содержащих специфические загрязнители, практически неопасный</t>
  </si>
  <si>
    <t>7 31 110 01 72 4</t>
  </si>
  <si>
    <t>отходы из жилищ несортированные (исключая крупногабаритные)</t>
  </si>
  <si>
    <t>7 31 110 02 21 5</t>
  </si>
  <si>
    <t>отходы из жилищ крупногабаритные</t>
  </si>
  <si>
    <t>7 31 200 01 72 4</t>
  </si>
  <si>
    <t>мусор и смет уличный</t>
  </si>
  <si>
    <t>7 31 200 02 72 5</t>
  </si>
  <si>
    <t>мусор и смет от уборки парков, скверов, зон массового отдыха, набережных, пляжей и других объектов благоустройства</t>
  </si>
  <si>
    <t>7 31 200 03 72 5</t>
  </si>
  <si>
    <t>отходы от уборки территорий кладбищ, колумбариев</t>
  </si>
  <si>
    <t>7 31 300 01 20 5</t>
  </si>
  <si>
    <t>растительные отходы при уходе за газонами, цветниками</t>
  </si>
  <si>
    <t>7 31 300 02 20 5</t>
  </si>
  <si>
    <t>растительные отходы при уходе за древесно-кустарниковыми посадками</t>
  </si>
  <si>
    <t>7 31 900 00 00 0</t>
  </si>
  <si>
    <t>Прочие твердые коммунальные отходы</t>
  </si>
  <si>
    <t>7 32 100 01 30 4</t>
  </si>
  <si>
    <t>отходы (осадки) из выгребных ям</t>
  </si>
  <si>
    <t>7 32 101 01 30 4</t>
  </si>
  <si>
    <t>отходы коммунальные жидкие неканализованных объектов водопотребления</t>
  </si>
  <si>
    <t>7 32 103 11 39 4</t>
  </si>
  <si>
    <t>отходы очистки септиков для очистки хозяйственно-бытовых сточных вод малоопасные</t>
  </si>
  <si>
    <t>7 32 115 31 30 4</t>
  </si>
  <si>
    <t>фекальные отходы туалетов воздушных судов</t>
  </si>
  <si>
    <t>7 33 100 01 72 4</t>
  </si>
  <si>
    <t>мусор от офисных и бытовых помещений организаций несортированный (исключая крупногабаритный)</t>
  </si>
  <si>
    <t>7 33 100 02 72 5</t>
  </si>
  <si>
    <t>мусор от офисных и бытовых помещений организаций практически неопасный</t>
  </si>
  <si>
    <t>7 33 151 01 72 4</t>
  </si>
  <si>
    <t>мусор от бытовых помещений судов и прочих плавучих средств, не предназначенных для перевозки пассажиров</t>
  </si>
  <si>
    <t>7 33 210 01 72 4</t>
  </si>
  <si>
    <t>мусор и смет производственных помещений малоопасный</t>
  </si>
  <si>
    <t>7 33 210 02 72 5</t>
  </si>
  <si>
    <t>мусор и смет производственных помещений практически неопасный</t>
  </si>
  <si>
    <t>7 33 220 01 72 4</t>
  </si>
  <si>
    <t>мусор и смет от уборки складских помещений малоопасный</t>
  </si>
  <si>
    <t>7 33 220 02 72 5</t>
  </si>
  <si>
    <t>мусор и смет от уборки складских помещений практически неопасный</t>
  </si>
  <si>
    <t>7 33 300 00 00 0</t>
  </si>
  <si>
    <t>Смет и прочие отходы от уборки территории предприятий, организаций, не относящийся к твердым коммунальным отходам</t>
  </si>
  <si>
    <t>7 33 310 01 71 4</t>
  </si>
  <si>
    <t>смет с территории гаража, автостоянки малоопасный</t>
  </si>
  <si>
    <t>7 33 371 11 72 4</t>
  </si>
  <si>
    <t>отходы от уборки причальных сооружений и прочих береговых объектов порта</t>
  </si>
  <si>
    <t>7 33 390 01 71 4</t>
  </si>
  <si>
    <t>смет с территории предприятия малоопасный</t>
  </si>
  <si>
    <t>7 33 390 02 71 5</t>
  </si>
  <si>
    <t>смет с территории предприятия практически неопасный</t>
  </si>
  <si>
    <t>7 34 121 11 72 4</t>
  </si>
  <si>
    <t>отходы (мусор) от уборки пассажирских терминалов вокзалов, портов, аэропортов</t>
  </si>
  <si>
    <t>7 34 205 11 72 4</t>
  </si>
  <si>
    <t>отходы (мусор) от уборки пассажирских судов</t>
  </si>
  <si>
    <t>7 35 100 01 72 5</t>
  </si>
  <si>
    <t>отходы (мусор) от уборки территории и помещений объектов оптово-розничной торговли продовольственными товарами</t>
  </si>
  <si>
    <t>7 35 100 02 72 5</t>
  </si>
  <si>
    <t>отходы (мусор) от уборки территории и помещений объектов оптово-розничной торговли промышленными товарами</t>
  </si>
  <si>
    <t>7 36 100 01 30 5</t>
  </si>
  <si>
    <t>пищевые отходы кухонь и организаций общественного питания несортированные</t>
  </si>
  <si>
    <t>7 36 100 02 72 4</t>
  </si>
  <si>
    <t>отходы кухонь и организаций общественного питания несортированные прочие</t>
  </si>
  <si>
    <t>7 36 100 11 72 5</t>
  </si>
  <si>
    <t>непищевые отходы (мусор) кухонь и организаций общественного питания практически неопасные</t>
  </si>
  <si>
    <t>7 36 110 01 31 4</t>
  </si>
  <si>
    <t>масла растительные отработанные при приготовлении пищи</t>
  </si>
  <si>
    <t>7 36 111 11 32 4</t>
  </si>
  <si>
    <t>отходы фритюра на основе растительного масла</t>
  </si>
  <si>
    <t>7 36 210 01 72 4</t>
  </si>
  <si>
    <t>отходы (мусор) от уборки помещений гостиниц, отелей и других мест временного проживания несортированные</t>
  </si>
  <si>
    <t>7 36 211 11 72 5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</si>
  <si>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</si>
  <si>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7 36 411 11 72 5</t>
  </si>
  <si>
    <t>отходы (мусор) от уборки территории и помещений социально-реабилитационных учреждений</t>
  </si>
  <si>
    <t>7 37 100 01 72 5</t>
  </si>
  <si>
    <t>отходы (мусор) от уборки территории и помещений учебно-воспитательных учреждений</t>
  </si>
  <si>
    <t>7 37 100 02 72 5</t>
  </si>
  <si>
    <t>отходы (мусор) от уборки территории и помещений культурно-спортивных учреждений и зрелищных мероприятий</t>
  </si>
  <si>
    <t>7 41 110 01 72 4</t>
  </si>
  <si>
    <t>смесь отходов пластмассовых изделий при сортировке твердых коммунальных отходов</t>
  </si>
  <si>
    <t>7 41 113 11 72 5</t>
  </si>
  <si>
    <t>отходы бумаги и/или картона при сортировке твердых коммунальных отходов</t>
  </si>
  <si>
    <t>7 41 116 11 72 4</t>
  </si>
  <si>
    <t>отходы черных металлов, извлеченные при сортировке твердых коммунальных отходов</t>
  </si>
  <si>
    <t>7 41 119 12 72 5</t>
  </si>
  <si>
    <t>остатки сортировки твердых коммунальных отходов при совместном сборе практически неопасные</t>
  </si>
  <si>
    <t>7 41 141 11 71 5</t>
  </si>
  <si>
    <t>отходы (остатки) сортировки отходов бумаги и картона, не пригодные для утилизации</t>
  </si>
  <si>
    <t>7 41 151 11 71 4</t>
  </si>
  <si>
    <t>отходы (остатки) сортировки отходов пластмасс, не пригодные для утилизации</t>
  </si>
  <si>
    <t>7 41 314 11 72 4</t>
  </si>
  <si>
    <t>отходы резины, резиновых изделий при демонтаже техники и оборудования, не подлежащих восстановлению</t>
  </si>
  <si>
    <t>7 41 351 21 70 4</t>
  </si>
  <si>
    <t>компьютерное, периферийное оборудование отработанное брикетированное</t>
  </si>
  <si>
    <t>7 47 211 01 40 4</t>
  </si>
  <si>
    <t>твердые остатки от сжигания нефтесодержащих отходов</t>
  </si>
  <si>
    <t>7 47 822 11 40 5</t>
  </si>
  <si>
    <t>зола от сжигания трупов сельскохозяйственной птицы</t>
  </si>
  <si>
    <t>7 47 841 11 49 4</t>
  </si>
  <si>
    <t>зола от сжигания медицинских отходов, содержащая преимущественно оксиды кремния и кальция</t>
  </si>
  <si>
    <t>7 47 843 51 71 5</t>
  </si>
  <si>
    <t>отходы обезвреживания медицинских отходов классов Б и В (кроме биологических) вакуумным автоклавированием насыщенным водяным паром измельченные, компактированные, содержащие преимущественно текстиль, резину, бумагу, практически неопасные</t>
  </si>
  <si>
    <t>7 47 981 99 20 4</t>
  </si>
  <si>
    <t>золы и шлаки от инсинераторов и установок термической обработки отходов</t>
  </si>
  <si>
    <t>8 11 100 01 49 5</t>
  </si>
  <si>
    <t>грунт, образовавшийся при проведении землеройных работ, не загрязненный опасными веществами</t>
  </si>
  <si>
    <t>8 11 111 12 49 5</t>
  </si>
  <si>
    <t>отходы грунта при проведении открытых земляных работ практически неопасные</t>
  </si>
  <si>
    <t>8 12 101 01 72 4</t>
  </si>
  <si>
    <t>древесные отходы от сноса и разборки зданий</t>
  </si>
  <si>
    <t>8 12 901 01 72 4</t>
  </si>
  <si>
    <t>мусор от сноса и разборки зданий несортированный</t>
  </si>
  <si>
    <t>8 19 100 01 49 5</t>
  </si>
  <si>
    <t>отходы песка незагрязненные</t>
  </si>
  <si>
    <t>8 19 100 03 21 5</t>
  </si>
  <si>
    <t>отходы строительного щебня незагрязненные</t>
  </si>
  <si>
    <t>8 22 021 12 49 5</t>
  </si>
  <si>
    <t>отходы (остатки) сухой бетонной смеси практически неопасные</t>
  </si>
  <si>
    <t>8 22 101 01 21 5</t>
  </si>
  <si>
    <t>отходы цемента в кусковой форме</t>
  </si>
  <si>
    <t>8 22 201 01 21 5</t>
  </si>
  <si>
    <t>лом бетонных изделий, отходы бетона в кусковой форме</t>
  </si>
  <si>
    <t>8 22 301 01 21 5</t>
  </si>
  <si>
    <t>лом железобетонных изделий, отходы железобетона в кусковой форме</t>
  </si>
  <si>
    <t>8 23 201 01 21 5</t>
  </si>
  <si>
    <t>лом черепицы, керамики незагрязненный</t>
  </si>
  <si>
    <t>8 24 191 11 20 5</t>
  </si>
  <si>
    <t>отходы гипса при ремонтно-строительных работах</t>
  </si>
  <si>
    <t>8 26 210 01 51 4</t>
  </si>
  <si>
    <t>отходы рубероида</t>
  </si>
  <si>
    <t>8 27 311 11 50 4</t>
  </si>
  <si>
    <t>отходы труб полимерных при замене, ремонте инженерных коммуникаций</t>
  </si>
  <si>
    <t>8 29 131 11 20 5</t>
  </si>
  <si>
    <t>отходы опалубки деревянной, загрязненной бетоном</t>
  </si>
  <si>
    <t>8 29 171 11 71 4</t>
  </si>
  <si>
    <t>отходы кровельных и изоляционных материалов в смеси при ремонте кровли зданий и сооружений</t>
  </si>
  <si>
    <t>8 90 000 01 72 4</t>
  </si>
  <si>
    <t>отходы (мусор) от строительных и ремонтных работ</t>
  </si>
  <si>
    <t>8 90 011 11 72 5</t>
  </si>
  <si>
    <t>мусор от строительных и ремонтных работ, содержащий материалы, изделия, отходы которых отнесены к V классу опасности</t>
  </si>
  <si>
    <t>8 91 110 01 52 3</t>
  </si>
  <si>
    <t>инструменты лакокрасочные (кисти, валики), загрязненные лакокрасочными материалами (в количестве 5% и более)</t>
  </si>
  <si>
    <t>8 92 110 01 60 3</t>
  </si>
  <si>
    <t>обтирочный материал, загрязненный лакокрасочными материалами (в количестве 5% и более)</t>
  </si>
  <si>
    <t>8 92 110 02 60 4</t>
  </si>
  <si>
    <t>обтирочный материал, загрязненный лакокрасочными материалами (в количестве менее 5%)</t>
  </si>
  <si>
    <t>9 11 100 01 31 3</t>
  </si>
  <si>
    <t>воды подсланевые и/или льяльные с содержанием нефти и нефтепродуктов 15% и более</t>
  </si>
  <si>
    <t>9 11 100 02 31 4</t>
  </si>
  <si>
    <t>воды подсланевые и/или льяльные с содержанием нефти и нефтепродуктов менее 15%</t>
  </si>
  <si>
    <t>9 11 200 01 39 3</t>
  </si>
  <si>
    <t>шлам очистки танков нефтеналивных судов</t>
  </si>
  <si>
    <t>9 11 200 02 39 3</t>
  </si>
  <si>
    <t>шлам очистки емкостей и трубопроводов от нефти и нефтепродуктов</t>
  </si>
  <si>
    <t>9 11 200 62 31 4</t>
  </si>
  <si>
    <t>воды от промывки оборудования для транспортирования и хранения нефти и/или нефтепродуктов (содержание нефтепродуктов менее 15%)</t>
  </si>
  <si>
    <t>9 12 181 01 21 5</t>
  </si>
  <si>
    <t>лом шамотного кирпича незагрязненный</t>
  </si>
  <si>
    <t>9 18 302 61 52 4</t>
  </si>
  <si>
    <t>фильтры кассетные очистки всасываемого воздуха воздушных компрессоров отработанные</t>
  </si>
  <si>
    <t>9 18 302 82 52 4</t>
  </si>
  <si>
    <t>фильтры очистки масла компрессорных установок отработанные (содержание нефтепродуктов менее 15%)</t>
  </si>
  <si>
    <t>9 18 303 61 70 4</t>
  </si>
  <si>
    <t>детали насосного оборудования из разнородных пластмасс в смеси, утратившие потребительские свойства</t>
  </si>
  <si>
    <t>9 18 905 11 52 4</t>
  </si>
  <si>
    <t>фильтры воздушные дизельных двигателей отработанные</t>
  </si>
  <si>
    <t>9 18 905 21 52 3</t>
  </si>
  <si>
    <t>фильтры очистки масла дизельных двигателей отработанные</t>
  </si>
  <si>
    <t>9 18 905 31 52 3</t>
  </si>
  <si>
    <t>фильтры очистки топлива дизельных двигателей отработанные</t>
  </si>
  <si>
    <t>9 19 100 01 20 5</t>
  </si>
  <si>
    <t>остатки и огарки стальных сварочных электродов</t>
  </si>
  <si>
    <t>9 19 100 02 20 4</t>
  </si>
  <si>
    <t>шлак сварочный</t>
  </si>
  <si>
    <t>9 19 141 22 20 5</t>
  </si>
  <si>
    <t>отходы (остатки) сварочной проволоки из легированной стали</t>
  </si>
  <si>
    <t>9 19 201 01 39 3</t>
  </si>
  <si>
    <t>песок, загрязненный нефтью или нефтепродуктами (содержание нефти или нефтепродуктов 15% и более)</t>
  </si>
  <si>
    <t>9 19 201 02 39 4</t>
  </si>
  <si>
    <t>песок, загрязненный нефтью или нефтепродуктами (содержание нефти или нефтепродуктов менее 15%)</t>
  </si>
  <si>
    <t>9 19 202 01 60 3</t>
  </si>
  <si>
    <t>сальниковая набивка асбесто-графитовая промасленная (содержание масла 15% и более)</t>
  </si>
  <si>
    <t>9 19 204 01 60 3</t>
  </si>
  <si>
    <t>обтирочный материал, загрязненный нефтью или нефтепродуктами (содержание нефти или нефтепродуктов 15% и более)</t>
  </si>
  <si>
    <t>9 19 204 02 60 4</t>
  </si>
  <si>
    <t>обтирочный материал, загрязненный нефтью или нефтепродуктами (содержание нефти или нефтепродуктов менее 15%)</t>
  </si>
  <si>
    <t>9 19 205 01 39 3</t>
  </si>
  <si>
    <t>опилки и стружка древесные, загрязненные нефтью или нефтепродуктами (содержание нефти или нефтепродуктов 15% и более)</t>
  </si>
  <si>
    <t>9 19 205 02 39 4</t>
  </si>
  <si>
    <t>опилки и стружка древесные, загрязненные нефтью или нефтепродуктами (содержание нефти или нефтепродуктов менее 15%)</t>
  </si>
  <si>
    <t>9 19 302 21 60 5</t>
  </si>
  <si>
    <t>обтирочный материал, загрязненный нерастворимыми или малорастворимыми в воде неорганическими веществами природного происхождения</t>
  </si>
  <si>
    <t>9 20 110 01 53 2</t>
  </si>
  <si>
    <t>аккумуляторы свинцовые отработанные неповрежденные, с электролитом</t>
  </si>
  <si>
    <t>9 20 110 02 52 3</t>
  </si>
  <si>
    <t>аккумуляторы свинцовые отработанные в сборе, без электролита</t>
  </si>
  <si>
    <t>9 20 120 01 53 2</t>
  </si>
  <si>
    <t>аккумуляторы никель-кадмиевые отработанные неповрежденные, с электролитом</t>
  </si>
  <si>
    <t>9 20 130 01 53 2</t>
  </si>
  <si>
    <t>аккумуляторы никель-железные отработанные неповрежденные, с электролитом</t>
  </si>
  <si>
    <t>9 20 210 01 10 2</t>
  </si>
  <si>
    <t>кислота аккумуляторная серная отработанная</t>
  </si>
  <si>
    <t>9 20 310 00 00 0</t>
  </si>
  <si>
    <t>Тормозные колодки отработанные</t>
  </si>
  <si>
    <t>9 20 310 01 52 5</t>
  </si>
  <si>
    <t>тормозные колодки отработанные без накладок асбестовых</t>
  </si>
  <si>
    <t>9 20 310 02 52 4</t>
  </si>
  <si>
    <t>тормозные колодки отработанные с остатками накладок асбестовых</t>
  </si>
  <si>
    <t>9 20 311 03 52 4</t>
  </si>
  <si>
    <t>тормозные колодки с остатками накладок, не содержащих асбест, отработанные</t>
  </si>
  <si>
    <t>9 21 110 01 50 4</t>
  </si>
  <si>
    <t>шины пневматические автомобильные отработанные</t>
  </si>
  <si>
    <t>9 21 112 11 52 4</t>
  </si>
  <si>
    <t>шины резиновые сплошные или полупневматические отработанные с металлическим кордом</t>
  </si>
  <si>
    <t>9 21 120 01 50 4</t>
  </si>
  <si>
    <t>камеры пневматических шин автомобильных отработанные</t>
  </si>
  <si>
    <t>9 21 130 01 50 4</t>
  </si>
  <si>
    <t>покрышки пневматических шин с тканевым кордом отработанные</t>
  </si>
  <si>
    <t>9 21 130 02 50 4</t>
  </si>
  <si>
    <t>покрышки пневматических шин с металлическим кордом отработанные</t>
  </si>
  <si>
    <t>9 21 210 01 31 3</t>
  </si>
  <si>
    <t>отходы антифризов на основе этиленгликоля</t>
  </si>
  <si>
    <t>9 21 220 01 31 3</t>
  </si>
  <si>
    <t>отходы тормозной жидкости на основе полигликолей и их эфиров</t>
  </si>
  <si>
    <t>9 21 221 11 31 3</t>
  </si>
  <si>
    <t>тормозная жидкость на основе минеральных масел отработанная</t>
  </si>
  <si>
    <t>9 21 301 01 52 4</t>
  </si>
  <si>
    <t>фильтры воздушные автотранспортных средств отработанные</t>
  </si>
  <si>
    <t>9 21 302 01 52 3</t>
  </si>
  <si>
    <t>фильтры очистки масла автотранспортных средств отработанные</t>
  </si>
  <si>
    <t>9 21 303 01 52 3</t>
  </si>
  <si>
    <t>фильтры очистки топлива автотранспортных средств отработанные</t>
  </si>
  <si>
    <t>9 21 521 11 52 4</t>
  </si>
  <si>
    <t>сиденья при демонтаже автотранспортных средств</t>
  </si>
  <si>
    <t>9 21 522 11 52 4</t>
  </si>
  <si>
    <t>бамперы автомобильные, утратившие потребительские свойства</t>
  </si>
  <si>
    <t>9 21 524 11 70 4</t>
  </si>
  <si>
    <t>детали автомобильные из разнородных пластмасс в смеси, в том числе галогенсодержащих, утратившие потребительские свойства</t>
  </si>
  <si>
    <t>9 21 711 31 39 4</t>
  </si>
  <si>
    <t>вода от мойки узлов, деталей автомобильного транспорта, загрязненная нефтепродуктами (содержание нефтепродуктов менее 15%)</t>
  </si>
  <si>
    <t>9 21 910 01 52 5</t>
  </si>
  <si>
    <t>свечи зажигания автомобильные отработанные</t>
  </si>
  <si>
    <t>9 23 111 11 52 4</t>
  </si>
  <si>
    <t>шины и покрышки пневматические для использования в авиации отработанные</t>
  </si>
  <si>
    <t>9 23 211 11 31 3</t>
  </si>
  <si>
    <t>отходы противообледенительной жидкости на основе этиленгликоля</t>
  </si>
  <si>
    <t>9 24 401 01 52 4</t>
  </si>
  <si>
    <t>фильтры воздушные водного транспорта (судов) отработанные</t>
  </si>
  <si>
    <t>9 24 402 01 52 3</t>
  </si>
  <si>
    <t>фильтры очистки масла водного транспорта (судов) отработанные</t>
  </si>
  <si>
    <t>9 24 403 01 52 3</t>
  </si>
  <si>
    <t>фильтры очистки топлива водного транспорта (судов) отработанные</t>
  </si>
  <si>
    <t>ИТОГО</t>
  </si>
  <si>
    <t>Обработано</t>
  </si>
  <si>
    <t>Утилизировано предварительно прошедших обработку</t>
  </si>
  <si>
    <t>Утилизировано</t>
  </si>
  <si>
    <t>Обезврежено</t>
  </si>
  <si>
    <t>Захоронено</t>
  </si>
  <si>
    <t>Хранение и наличие на конец отчетного периода</t>
  </si>
  <si>
    <t>тонны</t>
  </si>
  <si>
    <t>%</t>
  </si>
  <si>
    <t>Всего</t>
  </si>
  <si>
    <t>класс 1</t>
  </si>
  <si>
    <t>класс 2</t>
  </si>
  <si>
    <t>класс 3</t>
  </si>
  <si>
    <t>класс 4</t>
  </si>
  <si>
    <t>класс 5</t>
  </si>
  <si>
    <t>ПРИЛОЖЕНИЕ 8.5 Баланс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</si>
</sst>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3" fontId="4" fillId="0" borderId="1" xfId="0" applyNumberFormat="1" applyFont="1" applyFill="1" applyBorder="1"/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/>
    <xf numFmtId="3" fontId="2" fillId="0" borderId="8" xfId="1" applyNumberFormat="1" applyFont="1" applyFill="1" applyBorder="1" applyAlignment="1" applyProtection="1">
      <alignment horizontal="right" vertical="center" wrapText="1"/>
      <protection locked="0" hidden="1"/>
    </xf>
    <xf numFmtId="3" fontId="4" fillId="0" borderId="6" xfId="0" applyNumberFormat="1" applyFont="1" applyFill="1" applyBorder="1"/>
    <xf numFmtId="49" fontId="4" fillId="0" borderId="4" xfId="0" applyNumberFormat="1" applyFont="1" applyBorder="1" applyAlignment="1">
      <alignment horizontal="center"/>
    </xf>
    <xf numFmtId="0" fontId="0" fillId="0" borderId="0" xfId="0" applyBorder="1"/>
    <xf numFmtId="3" fontId="3" fillId="0" borderId="0" xfId="1" applyNumberFormat="1" applyFont="1" applyFill="1" applyBorder="1" applyAlignment="1">
      <alignment horizontal="right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/>
    </xf>
    <xf numFmtId="49" fontId="2" fillId="0" borderId="12" xfId="2" applyNumberFormat="1" applyFont="1" applyBorder="1" applyAlignment="1">
      <alignment vertical="center" wrapText="1"/>
    </xf>
    <xf numFmtId="1" fontId="4" fillId="0" borderId="14" xfId="0" applyNumberFormat="1" applyFont="1" applyBorder="1" applyAlignment="1">
      <alignment horizontal="center"/>
    </xf>
    <xf numFmtId="3" fontId="4" fillId="0" borderId="16" xfId="0" applyNumberFormat="1" applyFont="1" applyFill="1" applyBorder="1"/>
    <xf numFmtId="49" fontId="4" fillId="0" borderId="0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2" fillId="0" borderId="8" xfId="2" applyNumberFormat="1" applyFont="1" applyBorder="1" applyAlignment="1">
      <alignment horizontal="left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3" fontId="2" fillId="0" borderId="7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3" fontId="2" fillId="0" borderId="15" xfId="1" applyNumberFormat="1" applyFont="1" applyFill="1" applyBorder="1" applyAlignment="1" applyProtection="1">
      <alignment horizontal="center" vertical="center" wrapText="1"/>
      <protection locked="0" hidden="1"/>
    </xf>
    <xf numFmtId="3" fontId="2" fillId="0" borderId="16" xfId="1" applyNumberFormat="1" applyFont="1" applyFill="1" applyBorder="1" applyAlignment="1" applyProtection="1">
      <alignment horizontal="center" vertical="center" wrapText="1"/>
      <protection locked="0" hidden="1"/>
    </xf>
    <xf numFmtId="3" fontId="3" fillId="0" borderId="1" xfId="1" applyNumberFormat="1" applyFont="1" applyFill="1" applyBorder="1" applyAlignment="1">
      <alignment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/>
    </xf>
    <xf numFmtId="164" fontId="5" fillId="0" borderId="19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0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21" xfId="1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5" xfId="1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23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0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164" fontId="6" fillId="0" borderId="1" xfId="1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wrapText="1"/>
    </xf>
    <xf numFmtId="10" fontId="6" fillId="0" borderId="24" xfId="1" applyNumberFormat="1" applyFont="1" applyFill="1" applyBorder="1" applyAlignment="1">
      <alignment wrapText="1"/>
    </xf>
    <xf numFmtId="2" fontId="0" fillId="0" borderId="0" xfId="0" applyNumberFormat="1" applyAlignment="1">
      <alignment horizontal="center"/>
    </xf>
    <xf numFmtId="165" fontId="7" fillId="0" borderId="0" xfId="2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10"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  <dxf>
      <fill>
        <patternFill>
          <bgColor indexed="51"/>
        </patternFill>
      </fill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30"/>
  <sheetViews>
    <sheetView tabSelected="1" zoomScale="70" zoomScaleNormal="70" workbookViewId="0">
      <pane ySplit="4" topLeftCell="A5" activePane="bottomLeft" state="frozen"/>
      <selection pane="bottomLeft" activeCell="F8" sqref="F8"/>
    </sheetView>
  </sheetViews>
  <sheetFormatPr defaultColWidth="8.85546875" defaultRowHeight="15" x14ac:dyDescent="0.25"/>
  <cols>
    <col min="1" max="1" width="6.7109375" style="16" customWidth="1"/>
    <col min="2" max="2" width="20" style="14" customWidth="1"/>
    <col min="3" max="3" width="59" style="19" customWidth="1"/>
    <col min="4" max="4" width="8.140625" style="9" customWidth="1"/>
    <col min="5" max="6" width="14.42578125" style="36" customWidth="1"/>
    <col min="7" max="9" width="10" style="36" customWidth="1"/>
    <col min="10" max="10" width="14.7109375" style="36" customWidth="1"/>
    <col min="11" max="13" width="10" style="36" customWidth="1"/>
    <col min="14" max="14" width="12.28515625" style="36" customWidth="1"/>
    <col min="15" max="15" width="10" style="36" customWidth="1"/>
    <col min="16" max="16" width="13.5703125" style="36" customWidth="1"/>
    <col min="17" max="17" width="10" style="36" customWidth="1"/>
    <col min="18" max="18" width="12.85546875" style="8" customWidth="1"/>
    <col min="19" max="31" width="12.85546875" style="2" customWidth="1"/>
    <col min="32" max="33" width="10" style="2" customWidth="1"/>
    <col min="34" max="34" width="12" style="2" customWidth="1"/>
    <col min="35" max="41" width="10" style="2" customWidth="1"/>
    <col min="42" max="43" width="12.28515625" style="2" customWidth="1"/>
    <col min="44" max="45" width="12.85546875" style="2" customWidth="1"/>
    <col min="46" max="46" width="12.85546875" style="17" customWidth="1"/>
  </cols>
  <sheetData>
    <row r="1" spans="1:46" s="10" customFormat="1" ht="15.75" thickBot="1" x14ac:dyDescent="0.3">
      <c r="A1" s="3"/>
      <c r="B1" s="4"/>
      <c r="C1" s="18" t="s">
        <v>890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6"/>
      <c r="AQ1" s="6"/>
      <c r="AR1" s="6"/>
      <c r="AS1" s="6"/>
      <c r="AT1" s="11" t="s">
        <v>28</v>
      </c>
    </row>
    <row r="2" spans="1:46" ht="14.25" customHeight="1" x14ac:dyDescent="0.25">
      <c r="A2" s="21" t="s">
        <v>0</v>
      </c>
      <c r="B2" s="27" t="s">
        <v>30</v>
      </c>
      <c r="C2" s="27" t="s">
        <v>31</v>
      </c>
      <c r="D2" s="29" t="s">
        <v>29</v>
      </c>
      <c r="E2" s="37" t="s">
        <v>875</v>
      </c>
      <c r="F2" s="38" t="s">
        <v>876</v>
      </c>
      <c r="G2" s="39"/>
      <c r="H2" s="38" t="s">
        <v>877</v>
      </c>
      <c r="I2" s="39"/>
      <c r="J2" s="38" t="s">
        <v>878</v>
      </c>
      <c r="K2" s="39"/>
      <c r="L2" s="38" t="s">
        <v>879</v>
      </c>
      <c r="M2" s="39"/>
      <c r="N2" s="38" t="s">
        <v>880</v>
      </c>
      <c r="O2" s="39"/>
      <c r="P2" s="38" t="s">
        <v>881</v>
      </c>
      <c r="Q2" s="39"/>
      <c r="R2" s="23" t="s">
        <v>1</v>
      </c>
      <c r="S2" s="25" t="s">
        <v>2</v>
      </c>
      <c r="T2" s="25" t="s">
        <v>3</v>
      </c>
      <c r="U2" s="25"/>
      <c r="V2" s="25"/>
      <c r="W2" s="25" t="s">
        <v>20</v>
      </c>
      <c r="X2" s="25"/>
      <c r="Y2" s="25" t="s">
        <v>21</v>
      </c>
      <c r="Z2" s="25" t="s">
        <v>4</v>
      </c>
      <c r="AA2" s="25" t="s">
        <v>5</v>
      </c>
      <c r="AB2" s="35"/>
      <c r="AC2" s="35"/>
      <c r="AD2" s="25" t="s">
        <v>6</v>
      </c>
      <c r="AE2" s="25" t="s">
        <v>26</v>
      </c>
      <c r="AF2" s="25" t="s">
        <v>25</v>
      </c>
      <c r="AG2" s="25"/>
      <c r="AH2" s="25"/>
      <c r="AI2" s="25"/>
      <c r="AJ2" s="25"/>
      <c r="AK2" s="25"/>
      <c r="AL2" s="25"/>
      <c r="AM2" s="25"/>
      <c r="AN2" s="25"/>
      <c r="AO2" s="25"/>
      <c r="AP2" s="25" t="s">
        <v>23</v>
      </c>
      <c r="AQ2" s="25"/>
      <c r="AR2" s="25" t="s">
        <v>24</v>
      </c>
      <c r="AS2" s="25"/>
      <c r="AT2" s="32" t="s">
        <v>7</v>
      </c>
    </row>
    <row r="3" spans="1:46" ht="15" customHeight="1" x14ac:dyDescent="0.25">
      <c r="A3" s="22"/>
      <c r="B3" s="28"/>
      <c r="C3" s="28"/>
      <c r="D3" s="30"/>
      <c r="E3" s="40"/>
      <c r="F3" s="41"/>
      <c r="G3" s="42"/>
      <c r="H3" s="41"/>
      <c r="I3" s="42"/>
      <c r="J3" s="41"/>
      <c r="K3" s="42"/>
      <c r="L3" s="41"/>
      <c r="M3" s="42"/>
      <c r="N3" s="41"/>
      <c r="O3" s="42"/>
      <c r="P3" s="41"/>
      <c r="Q3" s="42"/>
      <c r="R3" s="24"/>
      <c r="S3" s="26"/>
      <c r="T3" s="26"/>
      <c r="U3" s="26"/>
      <c r="V3" s="26"/>
      <c r="W3" s="26"/>
      <c r="X3" s="26"/>
      <c r="Y3" s="26"/>
      <c r="Z3" s="26"/>
      <c r="AA3" s="26" t="s">
        <v>8</v>
      </c>
      <c r="AB3" s="26" t="s">
        <v>9</v>
      </c>
      <c r="AC3" s="34"/>
      <c r="AD3" s="26"/>
      <c r="AE3" s="26"/>
      <c r="AF3" s="26" t="s">
        <v>10</v>
      </c>
      <c r="AG3" s="26"/>
      <c r="AH3" s="26" t="s">
        <v>11</v>
      </c>
      <c r="AI3" s="26"/>
      <c r="AJ3" s="26" t="s">
        <v>12</v>
      </c>
      <c r="AK3" s="26"/>
      <c r="AL3" s="26" t="s">
        <v>13</v>
      </c>
      <c r="AM3" s="26"/>
      <c r="AN3" s="26" t="s">
        <v>14</v>
      </c>
      <c r="AO3" s="26"/>
      <c r="AP3" s="26"/>
      <c r="AQ3" s="26"/>
      <c r="AR3" s="26"/>
      <c r="AS3" s="26"/>
      <c r="AT3" s="33"/>
    </row>
    <row r="4" spans="1:46" ht="48" customHeight="1" thickBot="1" x14ac:dyDescent="0.3">
      <c r="A4" s="22"/>
      <c r="B4" s="28"/>
      <c r="C4" s="28"/>
      <c r="D4" s="31"/>
      <c r="E4" s="43"/>
      <c r="F4" s="44" t="s">
        <v>882</v>
      </c>
      <c r="G4" s="45" t="s">
        <v>883</v>
      </c>
      <c r="H4" s="44" t="s">
        <v>882</v>
      </c>
      <c r="I4" s="45" t="s">
        <v>883</v>
      </c>
      <c r="J4" s="44" t="s">
        <v>882</v>
      </c>
      <c r="K4" s="45" t="s">
        <v>883</v>
      </c>
      <c r="L4" s="44" t="s">
        <v>882</v>
      </c>
      <c r="M4" s="45" t="s">
        <v>883</v>
      </c>
      <c r="N4" s="44" t="s">
        <v>882</v>
      </c>
      <c r="O4" s="45" t="s">
        <v>883</v>
      </c>
      <c r="P4" s="44" t="s">
        <v>882</v>
      </c>
      <c r="Q4" s="45" t="s">
        <v>883</v>
      </c>
      <c r="R4" s="24"/>
      <c r="S4" s="26"/>
      <c r="T4" s="1" t="s">
        <v>8</v>
      </c>
      <c r="U4" s="1" t="s">
        <v>19</v>
      </c>
      <c r="V4" s="1" t="s">
        <v>22</v>
      </c>
      <c r="W4" s="1" t="s">
        <v>8</v>
      </c>
      <c r="X4" s="1" t="s">
        <v>19</v>
      </c>
      <c r="Y4" s="26"/>
      <c r="Z4" s="26"/>
      <c r="AA4" s="26"/>
      <c r="AB4" s="1" t="s">
        <v>17</v>
      </c>
      <c r="AC4" s="1" t="s">
        <v>18</v>
      </c>
      <c r="AD4" s="26"/>
      <c r="AE4" s="26"/>
      <c r="AF4" s="1" t="s">
        <v>8</v>
      </c>
      <c r="AG4" s="1" t="s">
        <v>27</v>
      </c>
      <c r="AH4" s="1" t="s">
        <v>8</v>
      </c>
      <c r="AI4" s="1" t="s">
        <v>27</v>
      </c>
      <c r="AJ4" s="1" t="s">
        <v>8</v>
      </c>
      <c r="AK4" s="1" t="s">
        <v>27</v>
      </c>
      <c r="AL4" s="1" t="s">
        <v>8</v>
      </c>
      <c r="AM4" s="1" t="s">
        <v>27</v>
      </c>
      <c r="AN4" s="1" t="s">
        <v>8</v>
      </c>
      <c r="AO4" s="1" t="s">
        <v>27</v>
      </c>
      <c r="AP4" s="1" t="s">
        <v>8</v>
      </c>
      <c r="AQ4" s="1" t="s">
        <v>27</v>
      </c>
      <c r="AR4" s="1" t="s">
        <v>15</v>
      </c>
      <c r="AS4" s="1" t="s">
        <v>16</v>
      </c>
      <c r="AT4" s="33"/>
    </row>
    <row r="5" spans="1:46" ht="15.75" thickBot="1" x14ac:dyDescent="0.3">
      <c r="A5" s="15"/>
      <c r="B5" s="13"/>
      <c r="C5" s="20"/>
      <c r="D5" s="12"/>
      <c r="E5" s="46">
        <f>R5+S5+T5+Y5</f>
        <v>9543403.3690000009</v>
      </c>
      <c r="F5" s="47">
        <f>AF5+Z5</f>
        <v>118399.96100000002</v>
      </c>
      <c r="G5" s="48">
        <f>F5/E5</f>
        <v>1.2406471404593526E-2</v>
      </c>
      <c r="H5" s="47">
        <f>AC5</f>
        <v>94627.29</v>
      </c>
      <c r="I5" s="48">
        <f>H5/E5</f>
        <v>9.9154658292427856E-3</v>
      </c>
      <c r="J5" s="47">
        <f>AA5-AC5+AH5</f>
        <v>228505.25900000002</v>
      </c>
      <c r="K5" s="48">
        <f>J5/E5</f>
        <v>2.3943791346204387E-2</v>
      </c>
      <c r="L5" s="47">
        <f>AD5+AJ5</f>
        <v>25203.262999999984</v>
      </c>
      <c r="M5" s="48">
        <f>L5/E5</f>
        <v>2.6409093302991017E-3</v>
      </c>
      <c r="N5" s="47">
        <f>AE5+AN5+AS5</f>
        <v>8899095.7169999983</v>
      </c>
      <c r="O5" s="48">
        <f>N5/E5</f>
        <v>0.93248659549559454</v>
      </c>
      <c r="P5" s="47">
        <f>AL5+AT5</f>
        <v>177245.33300000001</v>
      </c>
      <c r="Q5" s="48">
        <f>P5/E5</f>
        <v>1.8572549660401973E-2</v>
      </c>
      <c r="R5" s="7">
        <f>SUM(R6:R999952)</f>
        <v>113665.10999999996</v>
      </c>
      <c r="S5" s="7">
        <f>SUM(S6:S999952)</f>
        <v>8967583.1090000011</v>
      </c>
      <c r="T5" s="7">
        <f>SUM(T6:T999952)</f>
        <v>344642.84099999996</v>
      </c>
      <c r="U5" s="7">
        <f>SUM(U6:U999952)</f>
        <v>0</v>
      </c>
      <c r="V5" s="7">
        <f>SUM(V6:V999952)</f>
        <v>0</v>
      </c>
      <c r="W5" s="7">
        <f>SUM(W6:W999952)</f>
        <v>78.55</v>
      </c>
      <c r="X5" s="7">
        <f>SUM(X6:X999952)</f>
        <v>0</v>
      </c>
      <c r="Y5" s="7">
        <f>SUM(Y6:Y999952)</f>
        <v>117512.30900000002</v>
      </c>
      <c r="Z5" s="7">
        <f>SUM(Z6:Z999952)</f>
        <v>117512.30900000002</v>
      </c>
      <c r="AA5" s="7">
        <f>SUM(AA6:AA999952)</f>
        <v>280495.50400000002</v>
      </c>
      <c r="AB5" s="7">
        <f>SUM(AB6:AB999952)</f>
        <v>134.36500000000001</v>
      </c>
      <c r="AC5" s="7">
        <f>SUM(AC6:AC999952)</f>
        <v>94627.29</v>
      </c>
      <c r="AD5" s="7">
        <f>SUM(AD6:AD999952)</f>
        <v>19949.592999999986</v>
      </c>
      <c r="AE5" s="7">
        <f>SUM(AE6:AE999952)</f>
        <v>104297.71099999997</v>
      </c>
      <c r="AF5" s="7">
        <f>SUM(AF6:AF999952)</f>
        <v>887.65200000000004</v>
      </c>
      <c r="AG5" s="7">
        <f>SUM(AG6:AG999952)</f>
        <v>0</v>
      </c>
      <c r="AH5" s="7">
        <f>SUM(AH6:AH999952)</f>
        <v>42637.044999999984</v>
      </c>
      <c r="AI5" s="7">
        <f>SUM(AI6:AI999952)</f>
        <v>29665.706999999995</v>
      </c>
      <c r="AJ5" s="7">
        <f>SUM(AJ6:AJ999952)</f>
        <v>5253.6699999999992</v>
      </c>
      <c r="AK5" s="7">
        <f>SUM(AK6:AK999952)</f>
        <v>42.928999999999995</v>
      </c>
      <c r="AL5" s="7">
        <f>SUM(AL6:AL999952)</f>
        <v>30.633000000000003</v>
      </c>
      <c r="AM5" s="7">
        <f>SUM(AM6:AM999952)</f>
        <v>0</v>
      </c>
      <c r="AN5" s="7">
        <f>SUM(AN6:AN999952)</f>
        <v>27695.25599999999</v>
      </c>
      <c r="AO5" s="7">
        <f>SUM(AO6:AO999952)</f>
        <v>1.4</v>
      </c>
      <c r="AP5" s="7">
        <f>SUM(AP6:AP999952)</f>
        <v>405.09599999999989</v>
      </c>
      <c r="AQ5" s="7">
        <f>SUM(AQ6:AQ999952)</f>
        <v>265.48</v>
      </c>
      <c r="AR5" s="7">
        <f>SUM(AR6:AR999952)</f>
        <v>113558.917</v>
      </c>
      <c r="AS5" s="7">
        <f>SUM(AS6:AS999952)</f>
        <v>8767102.7499999981</v>
      </c>
      <c r="AT5" s="7">
        <f>SUM(AT6:AT999952)</f>
        <v>177214.7</v>
      </c>
    </row>
    <row r="6" spans="1:46" x14ac:dyDescent="0.25">
      <c r="A6" s="16">
        <v>1</v>
      </c>
      <c r="B6" s="14" t="s">
        <v>32</v>
      </c>
      <c r="C6" s="19" t="s">
        <v>33</v>
      </c>
      <c r="D6" s="9" t="s">
        <v>34</v>
      </c>
      <c r="E6" s="46">
        <f t="shared" ref="E6:E64" si="0">R6+S6+T6+Y6</f>
        <v>7.6</v>
      </c>
      <c r="F6" s="47">
        <f t="shared" ref="F6:F64" si="1">AF6+Z6</f>
        <v>0</v>
      </c>
      <c r="G6" s="48">
        <f t="shared" ref="G6:G64" si="2">F6/E6</f>
        <v>0</v>
      </c>
      <c r="H6" s="47">
        <f t="shared" ref="H6:H64" si="3">AC6</f>
        <v>0</v>
      </c>
      <c r="I6" s="48">
        <f t="shared" ref="I6:I64" si="4">H6/E6</f>
        <v>0</v>
      </c>
      <c r="J6" s="47">
        <f t="shared" ref="J6:J64" si="5">AA6-AC6+AH6</f>
        <v>0</v>
      </c>
      <c r="K6" s="48">
        <f t="shared" ref="K6:K64" si="6">J6/E6</f>
        <v>0</v>
      </c>
      <c r="L6" s="47">
        <f t="shared" ref="L6:L64" si="7">AD6+AJ6</f>
        <v>0</v>
      </c>
      <c r="M6" s="48">
        <f t="shared" ref="M6:M64" si="8">L6/E6</f>
        <v>0</v>
      </c>
      <c r="N6" s="47">
        <f t="shared" ref="N6:N64" si="9">AE6+AN6+AS6</f>
        <v>7.6</v>
      </c>
      <c r="O6" s="48">
        <f t="shared" ref="O6:O64" si="10">N6/E6</f>
        <v>1</v>
      </c>
      <c r="P6" s="47">
        <f t="shared" ref="P6:P64" si="11">AL6+AT6</f>
        <v>0</v>
      </c>
      <c r="Q6" s="48">
        <f t="shared" ref="Q6:Q64" si="12">P6/E6</f>
        <v>0</v>
      </c>
      <c r="R6" s="8">
        <v>0</v>
      </c>
      <c r="S6" s="2">
        <v>7.6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7.5</v>
      </c>
      <c r="AO6" s="2">
        <v>0</v>
      </c>
      <c r="AP6" s="2">
        <v>0</v>
      </c>
      <c r="AQ6" s="2">
        <v>0</v>
      </c>
      <c r="AR6" s="2">
        <v>0</v>
      </c>
      <c r="AS6" s="2">
        <v>0.1</v>
      </c>
      <c r="AT6" s="17">
        <v>0</v>
      </c>
    </row>
    <row r="7" spans="1:46" x14ac:dyDescent="0.25">
      <c r="A7" s="16">
        <v>2</v>
      </c>
      <c r="B7" s="14" t="s">
        <v>35</v>
      </c>
      <c r="C7" s="19" t="s">
        <v>36</v>
      </c>
      <c r="D7" s="9" t="s">
        <v>37</v>
      </c>
      <c r="E7" s="46">
        <f t="shared" si="0"/>
        <v>16500</v>
      </c>
      <c r="F7" s="47">
        <f t="shared" si="1"/>
        <v>0</v>
      </c>
      <c r="G7" s="48">
        <f t="shared" si="2"/>
        <v>0</v>
      </c>
      <c r="H7" s="47">
        <f t="shared" si="3"/>
        <v>0</v>
      </c>
      <c r="I7" s="48">
        <f t="shared" si="4"/>
        <v>0</v>
      </c>
      <c r="J7" s="47">
        <f t="shared" si="5"/>
        <v>0</v>
      </c>
      <c r="K7" s="48">
        <f t="shared" si="6"/>
        <v>0</v>
      </c>
      <c r="L7" s="47">
        <f t="shared" si="7"/>
        <v>16500</v>
      </c>
      <c r="M7" s="48">
        <f t="shared" si="8"/>
        <v>1</v>
      </c>
      <c r="N7" s="47">
        <f t="shared" si="9"/>
        <v>0</v>
      </c>
      <c r="O7" s="48">
        <f t="shared" si="10"/>
        <v>0</v>
      </c>
      <c r="P7" s="47">
        <f t="shared" si="11"/>
        <v>0</v>
      </c>
      <c r="Q7" s="48">
        <f t="shared" si="12"/>
        <v>0</v>
      </c>
      <c r="R7" s="8">
        <v>0</v>
      </c>
      <c r="S7" s="2">
        <v>16500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16500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17">
        <v>0</v>
      </c>
    </row>
    <row r="8" spans="1:46" x14ac:dyDescent="0.25">
      <c r="A8" s="16">
        <v>3</v>
      </c>
      <c r="B8" s="14" t="s">
        <v>38</v>
      </c>
      <c r="C8" s="19" t="s">
        <v>39</v>
      </c>
      <c r="D8" s="9" t="s">
        <v>34</v>
      </c>
      <c r="E8" s="46">
        <f t="shared" si="0"/>
        <v>13300</v>
      </c>
      <c r="F8" s="47">
        <f t="shared" si="1"/>
        <v>0</v>
      </c>
      <c r="G8" s="48">
        <f t="shared" si="2"/>
        <v>0</v>
      </c>
      <c r="H8" s="47">
        <f t="shared" si="3"/>
        <v>13300</v>
      </c>
      <c r="I8" s="48">
        <f t="shared" si="4"/>
        <v>1</v>
      </c>
      <c r="J8" s="47">
        <f t="shared" si="5"/>
        <v>0</v>
      </c>
      <c r="K8" s="48">
        <f t="shared" si="6"/>
        <v>0</v>
      </c>
      <c r="L8" s="47">
        <f t="shared" si="7"/>
        <v>0</v>
      </c>
      <c r="M8" s="48">
        <f t="shared" si="8"/>
        <v>0</v>
      </c>
      <c r="N8" s="47">
        <f t="shared" si="9"/>
        <v>0</v>
      </c>
      <c r="O8" s="48">
        <f t="shared" si="10"/>
        <v>0</v>
      </c>
      <c r="P8" s="47">
        <f t="shared" si="11"/>
        <v>0</v>
      </c>
      <c r="Q8" s="48">
        <f t="shared" si="12"/>
        <v>0</v>
      </c>
      <c r="R8" s="8">
        <v>0</v>
      </c>
      <c r="S8" s="2">
        <v>13300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13300</v>
      </c>
      <c r="AB8" s="2">
        <v>0</v>
      </c>
      <c r="AC8" s="2">
        <v>13300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17">
        <v>0</v>
      </c>
    </row>
    <row r="9" spans="1:46" x14ac:dyDescent="0.25">
      <c r="A9" s="16">
        <v>4</v>
      </c>
      <c r="B9" s="14" t="s">
        <v>40</v>
      </c>
      <c r="C9" s="19" t="s">
        <v>41</v>
      </c>
      <c r="D9" s="9" t="s">
        <v>42</v>
      </c>
      <c r="E9" s="46">
        <f t="shared" si="0"/>
        <v>27021.23</v>
      </c>
      <c r="F9" s="47">
        <f t="shared" si="1"/>
        <v>0</v>
      </c>
      <c r="G9" s="48">
        <f t="shared" si="2"/>
        <v>0</v>
      </c>
      <c r="H9" s="47">
        <f t="shared" si="3"/>
        <v>18000</v>
      </c>
      <c r="I9" s="48">
        <f t="shared" si="4"/>
        <v>0.66614288098654284</v>
      </c>
      <c r="J9" s="47">
        <f t="shared" si="5"/>
        <v>0</v>
      </c>
      <c r="K9" s="48">
        <f t="shared" si="6"/>
        <v>0</v>
      </c>
      <c r="L9" s="47">
        <f t="shared" si="7"/>
        <v>20.03</v>
      </c>
      <c r="M9" s="48">
        <f t="shared" si="8"/>
        <v>7.4126899478669183E-4</v>
      </c>
      <c r="N9" s="47">
        <f t="shared" si="9"/>
        <v>0</v>
      </c>
      <c r="O9" s="48">
        <f t="shared" si="10"/>
        <v>0</v>
      </c>
      <c r="P9" s="47">
        <f t="shared" si="11"/>
        <v>9001.2000000000007</v>
      </c>
      <c r="Q9" s="48">
        <f t="shared" si="12"/>
        <v>0.33311585001867056</v>
      </c>
      <c r="R9" s="8">
        <v>9002</v>
      </c>
      <c r="S9" s="2">
        <v>18019.23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18000</v>
      </c>
      <c r="AB9" s="2">
        <v>0</v>
      </c>
      <c r="AC9" s="2">
        <v>18000</v>
      </c>
      <c r="AD9" s="2">
        <v>20.03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17">
        <v>9001.2000000000007</v>
      </c>
    </row>
    <row r="10" spans="1:46" x14ac:dyDescent="0.25">
      <c r="A10" s="16">
        <v>5</v>
      </c>
      <c r="B10" s="14" t="s">
        <v>43</v>
      </c>
      <c r="C10" s="19" t="s">
        <v>44</v>
      </c>
      <c r="D10" s="9" t="s">
        <v>37</v>
      </c>
      <c r="E10" s="46">
        <f t="shared" si="0"/>
        <v>18.7</v>
      </c>
      <c r="F10" s="47">
        <f t="shared" si="1"/>
        <v>0</v>
      </c>
      <c r="G10" s="48">
        <f t="shared" si="2"/>
        <v>0</v>
      </c>
      <c r="H10" s="47">
        <f t="shared" si="3"/>
        <v>16.7</v>
      </c>
      <c r="I10" s="48">
        <f t="shared" si="4"/>
        <v>0.89304812834224601</v>
      </c>
      <c r="J10" s="47">
        <f t="shared" si="5"/>
        <v>0</v>
      </c>
      <c r="K10" s="48">
        <f t="shared" si="6"/>
        <v>0</v>
      </c>
      <c r="L10" s="47">
        <f t="shared" si="7"/>
        <v>2</v>
      </c>
      <c r="M10" s="48">
        <f t="shared" si="8"/>
        <v>0.10695187165775401</v>
      </c>
      <c r="N10" s="47">
        <f t="shared" si="9"/>
        <v>0</v>
      </c>
      <c r="O10" s="48">
        <f t="shared" si="10"/>
        <v>0</v>
      </c>
      <c r="P10" s="47">
        <f t="shared" si="11"/>
        <v>0</v>
      </c>
      <c r="Q10" s="48">
        <f t="shared" si="12"/>
        <v>0</v>
      </c>
      <c r="R10" s="8">
        <v>0</v>
      </c>
      <c r="S10" s="2">
        <v>18.7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16.7</v>
      </c>
      <c r="AB10" s="2">
        <v>0</v>
      </c>
      <c r="AC10" s="2">
        <v>16.7</v>
      </c>
      <c r="AD10" s="2">
        <v>2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17">
        <v>0</v>
      </c>
    </row>
    <row r="11" spans="1:46" x14ac:dyDescent="0.25">
      <c r="A11" s="16">
        <v>6</v>
      </c>
      <c r="B11" s="14" t="s">
        <v>45</v>
      </c>
      <c r="C11" s="19" t="s">
        <v>46</v>
      </c>
      <c r="D11" s="9" t="s">
        <v>34</v>
      </c>
      <c r="E11" s="46">
        <f t="shared" si="0"/>
        <v>86.92</v>
      </c>
      <c r="F11" s="47">
        <f t="shared" si="1"/>
        <v>0</v>
      </c>
      <c r="G11" s="48">
        <f t="shared" si="2"/>
        <v>0</v>
      </c>
      <c r="H11" s="47">
        <f t="shared" si="3"/>
        <v>0</v>
      </c>
      <c r="I11" s="48">
        <f t="shared" si="4"/>
        <v>0</v>
      </c>
      <c r="J11" s="47">
        <f t="shared" si="5"/>
        <v>6.5</v>
      </c>
      <c r="K11" s="48">
        <f t="shared" si="6"/>
        <v>7.4781408191440399E-2</v>
      </c>
      <c r="L11" s="47">
        <f t="shared" si="7"/>
        <v>0</v>
      </c>
      <c r="M11" s="48">
        <f t="shared" si="8"/>
        <v>0</v>
      </c>
      <c r="N11" s="47">
        <f t="shared" si="9"/>
        <v>80.42</v>
      </c>
      <c r="O11" s="48">
        <f t="shared" si="10"/>
        <v>0.92521859180855959</v>
      </c>
      <c r="P11" s="47">
        <f t="shared" si="11"/>
        <v>0</v>
      </c>
      <c r="Q11" s="48">
        <f t="shared" si="12"/>
        <v>0</v>
      </c>
      <c r="R11" s="8">
        <v>0</v>
      </c>
      <c r="S11" s="2">
        <v>86.92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6.5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80.42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17">
        <v>0</v>
      </c>
    </row>
    <row r="12" spans="1:46" x14ac:dyDescent="0.25">
      <c r="A12" s="16">
        <v>7</v>
      </c>
      <c r="B12" s="14" t="s">
        <v>47</v>
      </c>
      <c r="C12" s="19" t="s">
        <v>48</v>
      </c>
      <c r="D12" s="9" t="s">
        <v>34</v>
      </c>
      <c r="E12" s="46">
        <f t="shared" si="0"/>
        <v>124.2</v>
      </c>
      <c r="F12" s="47">
        <f t="shared" si="1"/>
        <v>62.1</v>
      </c>
      <c r="G12" s="48">
        <f t="shared" si="2"/>
        <v>0.5</v>
      </c>
      <c r="H12" s="47">
        <f t="shared" si="3"/>
        <v>62.1</v>
      </c>
      <c r="I12" s="48">
        <f t="shared" si="4"/>
        <v>0.5</v>
      </c>
      <c r="J12" s="47">
        <f t="shared" si="5"/>
        <v>0</v>
      </c>
      <c r="K12" s="48">
        <f t="shared" si="6"/>
        <v>0</v>
      </c>
      <c r="L12" s="47">
        <f t="shared" si="7"/>
        <v>0</v>
      </c>
      <c r="M12" s="48">
        <f t="shared" si="8"/>
        <v>0</v>
      </c>
      <c r="N12" s="47">
        <f t="shared" si="9"/>
        <v>0</v>
      </c>
      <c r="O12" s="48">
        <f t="shared" si="10"/>
        <v>0</v>
      </c>
      <c r="P12" s="47">
        <f t="shared" si="11"/>
        <v>0</v>
      </c>
      <c r="Q12" s="48">
        <f t="shared" si="12"/>
        <v>0</v>
      </c>
      <c r="R12" s="8">
        <v>0</v>
      </c>
      <c r="S12" s="2">
        <v>0</v>
      </c>
      <c r="T12" s="2">
        <v>62.1</v>
      </c>
      <c r="U12" s="2">
        <v>0</v>
      </c>
      <c r="V12" s="2">
        <v>0</v>
      </c>
      <c r="W12" s="2">
        <v>0</v>
      </c>
      <c r="X12" s="2">
        <v>0</v>
      </c>
      <c r="Y12" s="2">
        <v>62.1</v>
      </c>
      <c r="Z12" s="2">
        <v>62.1</v>
      </c>
      <c r="AA12" s="2">
        <v>62.1</v>
      </c>
      <c r="AB12" s="2">
        <v>0</v>
      </c>
      <c r="AC12" s="2">
        <v>62.1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17">
        <v>0</v>
      </c>
    </row>
    <row r="13" spans="1:46" x14ac:dyDescent="0.25">
      <c r="A13" s="16">
        <v>8</v>
      </c>
      <c r="B13" s="14" t="s">
        <v>49</v>
      </c>
      <c r="C13" s="19" t="s">
        <v>50</v>
      </c>
      <c r="D13" s="9" t="s">
        <v>37</v>
      </c>
      <c r="E13" s="46">
        <f t="shared" si="0"/>
        <v>63.2</v>
      </c>
      <c r="F13" s="47">
        <f t="shared" si="1"/>
        <v>0</v>
      </c>
      <c r="G13" s="48">
        <f t="shared" si="2"/>
        <v>0</v>
      </c>
      <c r="H13" s="47">
        <f t="shared" si="3"/>
        <v>0</v>
      </c>
      <c r="I13" s="48">
        <f t="shared" si="4"/>
        <v>0</v>
      </c>
      <c r="J13" s="47">
        <f t="shared" si="5"/>
        <v>63.2</v>
      </c>
      <c r="K13" s="48">
        <f t="shared" si="6"/>
        <v>1</v>
      </c>
      <c r="L13" s="47">
        <f t="shared" si="7"/>
        <v>0</v>
      </c>
      <c r="M13" s="48">
        <f t="shared" si="8"/>
        <v>0</v>
      </c>
      <c r="N13" s="47">
        <f t="shared" si="9"/>
        <v>0</v>
      </c>
      <c r="O13" s="48">
        <f t="shared" si="10"/>
        <v>0</v>
      </c>
      <c r="P13" s="47">
        <f t="shared" si="11"/>
        <v>0</v>
      </c>
      <c r="Q13" s="48">
        <f t="shared" si="12"/>
        <v>0</v>
      </c>
      <c r="R13" s="8">
        <v>0</v>
      </c>
      <c r="S13" s="2">
        <v>63.2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63.2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17">
        <v>0</v>
      </c>
    </row>
    <row r="14" spans="1:46" x14ac:dyDescent="0.25">
      <c r="A14" s="16">
        <v>9</v>
      </c>
      <c r="B14" s="14" t="s">
        <v>51</v>
      </c>
      <c r="C14" s="19" t="s">
        <v>52</v>
      </c>
      <c r="D14" s="9" t="s">
        <v>37</v>
      </c>
      <c r="E14" s="46">
        <f t="shared" si="0"/>
        <v>6.301000000000001</v>
      </c>
      <c r="F14" s="47">
        <f t="shared" si="1"/>
        <v>0</v>
      </c>
      <c r="G14" s="48">
        <f t="shared" si="2"/>
        <v>0</v>
      </c>
      <c r="H14" s="47">
        <f t="shared" si="3"/>
        <v>0</v>
      </c>
      <c r="I14" s="48">
        <f t="shared" si="4"/>
        <v>0</v>
      </c>
      <c r="J14" s="47">
        <f t="shared" si="5"/>
        <v>1E-3</v>
      </c>
      <c r="K14" s="48">
        <f t="shared" si="6"/>
        <v>1.5870496746548166E-4</v>
      </c>
      <c r="L14" s="47">
        <f t="shared" si="7"/>
        <v>0.4</v>
      </c>
      <c r="M14" s="48">
        <f t="shared" si="8"/>
        <v>6.3481986986192659E-2</v>
      </c>
      <c r="N14" s="47">
        <f t="shared" si="9"/>
        <v>5.9</v>
      </c>
      <c r="O14" s="48">
        <f t="shared" si="10"/>
        <v>0.93635930804634171</v>
      </c>
      <c r="P14" s="47">
        <f t="shared" si="11"/>
        <v>0</v>
      </c>
      <c r="Q14" s="48">
        <f t="shared" si="12"/>
        <v>0</v>
      </c>
      <c r="R14" s="8">
        <v>0</v>
      </c>
      <c r="S14" s="2">
        <v>6.301000000000001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1E-3</v>
      </c>
      <c r="AI14" s="2">
        <v>0</v>
      </c>
      <c r="AJ14" s="2">
        <v>0.4</v>
      </c>
      <c r="AK14" s="2">
        <v>0</v>
      </c>
      <c r="AL14" s="2">
        <v>0</v>
      </c>
      <c r="AM14" s="2">
        <v>0</v>
      </c>
      <c r="AN14" s="2">
        <v>5.9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17">
        <v>0</v>
      </c>
    </row>
    <row r="15" spans="1:46" x14ac:dyDescent="0.25">
      <c r="A15" s="16">
        <v>10</v>
      </c>
      <c r="B15" s="14" t="s">
        <v>53</v>
      </c>
      <c r="C15" s="19" t="s">
        <v>54</v>
      </c>
      <c r="D15" s="9" t="s">
        <v>34</v>
      </c>
      <c r="E15" s="46">
        <f t="shared" si="0"/>
        <v>7738807.5</v>
      </c>
      <c r="F15" s="47">
        <f t="shared" si="1"/>
        <v>0</v>
      </c>
      <c r="G15" s="48">
        <f t="shared" si="2"/>
        <v>0</v>
      </c>
      <c r="H15" s="47">
        <f t="shared" si="3"/>
        <v>0</v>
      </c>
      <c r="I15" s="48">
        <f t="shared" si="4"/>
        <v>0</v>
      </c>
      <c r="J15" s="47">
        <f t="shared" si="5"/>
        <v>0</v>
      </c>
      <c r="K15" s="48">
        <f t="shared" si="6"/>
        <v>0</v>
      </c>
      <c r="L15" s="47">
        <f t="shared" si="7"/>
        <v>0</v>
      </c>
      <c r="M15" s="48">
        <f t="shared" si="8"/>
        <v>0</v>
      </c>
      <c r="N15" s="47">
        <f t="shared" si="9"/>
        <v>7738807.5</v>
      </c>
      <c r="O15" s="48">
        <f t="shared" si="10"/>
        <v>1</v>
      </c>
      <c r="P15" s="47">
        <f t="shared" si="11"/>
        <v>0</v>
      </c>
      <c r="Q15" s="48">
        <f t="shared" si="12"/>
        <v>0</v>
      </c>
      <c r="R15" s="8">
        <v>0</v>
      </c>
      <c r="S15" s="2">
        <v>7738807.5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7738807.5</v>
      </c>
      <c r="AT15" s="17">
        <v>0</v>
      </c>
    </row>
    <row r="16" spans="1:46" x14ac:dyDescent="0.25">
      <c r="A16" s="16">
        <v>12</v>
      </c>
      <c r="B16" s="14" t="s">
        <v>55</v>
      </c>
      <c r="C16" s="19" t="s">
        <v>56</v>
      </c>
      <c r="D16" s="9" t="s">
        <v>37</v>
      </c>
      <c r="E16" s="46">
        <f t="shared" si="0"/>
        <v>145508</v>
      </c>
      <c r="F16" s="47">
        <f t="shared" si="1"/>
        <v>0</v>
      </c>
      <c r="G16" s="48">
        <f t="shared" si="2"/>
        <v>0</v>
      </c>
      <c r="H16" s="47">
        <f t="shared" si="3"/>
        <v>0</v>
      </c>
      <c r="I16" s="48">
        <f t="shared" si="4"/>
        <v>0</v>
      </c>
      <c r="J16" s="47">
        <f t="shared" si="5"/>
        <v>0</v>
      </c>
      <c r="K16" s="48">
        <f t="shared" si="6"/>
        <v>0</v>
      </c>
      <c r="L16" s="47">
        <f t="shared" si="7"/>
        <v>0</v>
      </c>
      <c r="M16" s="48">
        <f t="shared" si="8"/>
        <v>0</v>
      </c>
      <c r="N16" s="47">
        <f t="shared" si="9"/>
        <v>145508</v>
      </c>
      <c r="O16" s="48">
        <f t="shared" si="10"/>
        <v>1</v>
      </c>
      <c r="P16" s="47">
        <f t="shared" si="11"/>
        <v>0</v>
      </c>
      <c r="Q16" s="48">
        <f t="shared" si="12"/>
        <v>0</v>
      </c>
      <c r="R16" s="8">
        <v>0</v>
      </c>
      <c r="S16" s="2">
        <v>145508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145508</v>
      </c>
      <c r="AT16" s="17">
        <v>0</v>
      </c>
    </row>
    <row r="17" spans="1:46" x14ac:dyDescent="0.25">
      <c r="A17" s="16">
        <v>13</v>
      </c>
      <c r="B17" s="14" t="s">
        <v>57</v>
      </c>
      <c r="C17" s="19" t="s">
        <v>58</v>
      </c>
      <c r="D17" s="9" t="s">
        <v>34</v>
      </c>
      <c r="E17" s="46">
        <f t="shared" si="0"/>
        <v>852167.3</v>
      </c>
      <c r="F17" s="47">
        <f t="shared" si="1"/>
        <v>0</v>
      </c>
      <c r="G17" s="48">
        <f t="shared" si="2"/>
        <v>0</v>
      </c>
      <c r="H17" s="47">
        <f t="shared" si="3"/>
        <v>0</v>
      </c>
      <c r="I17" s="48">
        <f t="shared" si="4"/>
        <v>0</v>
      </c>
      <c r="J17" s="47">
        <f t="shared" si="5"/>
        <v>0</v>
      </c>
      <c r="K17" s="48">
        <f t="shared" si="6"/>
        <v>0</v>
      </c>
      <c r="L17" s="47">
        <f t="shared" si="7"/>
        <v>0</v>
      </c>
      <c r="M17" s="48">
        <f t="shared" si="8"/>
        <v>0</v>
      </c>
      <c r="N17" s="47">
        <f t="shared" si="9"/>
        <v>852167.3</v>
      </c>
      <c r="O17" s="48">
        <f t="shared" si="10"/>
        <v>1</v>
      </c>
      <c r="P17" s="47">
        <f t="shared" si="11"/>
        <v>0</v>
      </c>
      <c r="Q17" s="48">
        <f t="shared" si="12"/>
        <v>0</v>
      </c>
      <c r="R17" s="8">
        <v>0</v>
      </c>
      <c r="S17" s="2">
        <v>852167.3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852167.3</v>
      </c>
      <c r="AT17" s="17">
        <v>0</v>
      </c>
    </row>
    <row r="18" spans="1:46" x14ac:dyDescent="0.25">
      <c r="A18" s="16">
        <v>14</v>
      </c>
      <c r="B18" s="14" t="s">
        <v>59</v>
      </c>
      <c r="C18" s="19" t="s">
        <v>60</v>
      </c>
      <c r="D18" s="9" t="s">
        <v>34</v>
      </c>
      <c r="E18" s="46">
        <f t="shared" si="0"/>
        <v>54800</v>
      </c>
      <c r="F18" s="47">
        <f t="shared" si="1"/>
        <v>0</v>
      </c>
      <c r="G18" s="48">
        <f t="shared" si="2"/>
        <v>0</v>
      </c>
      <c r="H18" s="47">
        <f t="shared" si="3"/>
        <v>0</v>
      </c>
      <c r="I18" s="48">
        <f t="shared" si="4"/>
        <v>0</v>
      </c>
      <c r="J18" s="47">
        <f t="shared" si="5"/>
        <v>0</v>
      </c>
      <c r="K18" s="48">
        <f t="shared" si="6"/>
        <v>0</v>
      </c>
      <c r="L18" s="47">
        <f t="shared" si="7"/>
        <v>0</v>
      </c>
      <c r="M18" s="48">
        <f t="shared" si="8"/>
        <v>0</v>
      </c>
      <c r="N18" s="47">
        <f t="shared" si="9"/>
        <v>0</v>
      </c>
      <c r="O18" s="48">
        <f t="shared" si="10"/>
        <v>0</v>
      </c>
      <c r="P18" s="47">
        <f t="shared" si="11"/>
        <v>54800</v>
      </c>
      <c r="Q18" s="48">
        <f t="shared" si="12"/>
        <v>1</v>
      </c>
      <c r="R18" s="8">
        <v>0</v>
      </c>
      <c r="S18" s="2">
        <v>54800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54800</v>
      </c>
      <c r="AS18" s="2">
        <v>0</v>
      </c>
      <c r="AT18" s="17">
        <v>54800</v>
      </c>
    </row>
    <row r="19" spans="1:46" x14ac:dyDescent="0.25">
      <c r="A19" s="16">
        <v>15</v>
      </c>
      <c r="B19" s="14" t="s">
        <v>61</v>
      </c>
      <c r="C19" s="19" t="s">
        <v>62</v>
      </c>
      <c r="D19" s="9" t="s">
        <v>34</v>
      </c>
      <c r="E19" s="46">
        <f t="shared" si="0"/>
        <v>1.3</v>
      </c>
      <c r="F19" s="47">
        <f t="shared" si="1"/>
        <v>0</v>
      </c>
      <c r="G19" s="48">
        <f t="shared" si="2"/>
        <v>0</v>
      </c>
      <c r="H19" s="47">
        <f t="shared" si="3"/>
        <v>0</v>
      </c>
      <c r="I19" s="48">
        <f t="shared" si="4"/>
        <v>0</v>
      </c>
      <c r="J19" s="47">
        <f t="shared" si="5"/>
        <v>0</v>
      </c>
      <c r="K19" s="48">
        <f t="shared" si="6"/>
        <v>0</v>
      </c>
      <c r="L19" s="47">
        <f t="shared" si="7"/>
        <v>1.3</v>
      </c>
      <c r="M19" s="48">
        <f t="shared" si="8"/>
        <v>1</v>
      </c>
      <c r="N19" s="47">
        <f t="shared" si="9"/>
        <v>0</v>
      </c>
      <c r="O19" s="48">
        <f t="shared" si="10"/>
        <v>0</v>
      </c>
      <c r="P19" s="47">
        <f t="shared" si="11"/>
        <v>0</v>
      </c>
      <c r="Q19" s="48">
        <f t="shared" si="12"/>
        <v>0</v>
      </c>
      <c r="R19" s="8">
        <v>0</v>
      </c>
      <c r="S19" s="2">
        <v>1.3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1.3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17">
        <v>0</v>
      </c>
    </row>
    <row r="20" spans="1:46" x14ac:dyDescent="0.25">
      <c r="A20" s="16">
        <v>17</v>
      </c>
      <c r="B20" s="14" t="s">
        <v>63</v>
      </c>
      <c r="C20" s="19" t="s">
        <v>64</v>
      </c>
      <c r="D20" s="9" t="s">
        <v>37</v>
      </c>
      <c r="E20" s="46">
        <f t="shared" si="0"/>
        <v>938.2</v>
      </c>
      <c r="F20" s="47">
        <f t="shared" si="1"/>
        <v>0</v>
      </c>
      <c r="G20" s="48">
        <f t="shared" si="2"/>
        <v>0</v>
      </c>
      <c r="H20" s="47">
        <f t="shared" si="3"/>
        <v>0</v>
      </c>
      <c r="I20" s="48">
        <f t="shared" si="4"/>
        <v>0</v>
      </c>
      <c r="J20" s="47">
        <f t="shared" si="5"/>
        <v>938.2</v>
      </c>
      <c r="K20" s="48">
        <f t="shared" si="6"/>
        <v>1</v>
      </c>
      <c r="L20" s="47">
        <f t="shared" si="7"/>
        <v>0</v>
      </c>
      <c r="M20" s="48">
        <f t="shared" si="8"/>
        <v>0</v>
      </c>
      <c r="N20" s="47">
        <f t="shared" si="9"/>
        <v>0</v>
      </c>
      <c r="O20" s="48">
        <f t="shared" si="10"/>
        <v>0</v>
      </c>
      <c r="P20" s="47">
        <f t="shared" si="11"/>
        <v>0</v>
      </c>
      <c r="Q20" s="48">
        <f t="shared" si="12"/>
        <v>0</v>
      </c>
      <c r="R20" s="8">
        <v>0</v>
      </c>
      <c r="S20" s="2">
        <v>0</v>
      </c>
      <c r="T20" s="2">
        <v>938.2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938.2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17">
        <v>0</v>
      </c>
    </row>
    <row r="21" spans="1:46" x14ac:dyDescent="0.25">
      <c r="A21" s="16">
        <v>18</v>
      </c>
      <c r="B21" s="14" t="s">
        <v>65</v>
      </c>
      <c r="C21" s="19" t="s">
        <v>66</v>
      </c>
      <c r="D21" s="9" t="s">
        <v>37</v>
      </c>
      <c r="E21" s="46">
        <f t="shared" si="0"/>
        <v>416.4</v>
      </c>
      <c r="F21" s="47">
        <f t="shared" si="1"/>
        <v>0</v>
      </c>
      <c r="G21" s="48">
        <f t="shared" si="2"/>
        <v>0</v>
      </c>
      <c r="H21" s="47">
        <f t="shared" si="3"/>
        <v>0</v>
      </c>
      <c r="I21" s="48">
        <f t="shared" si="4"/>
        <v>0</v>
      </c>
      <c r="J21" s="47">
        <f t="shared" si="5"/>
        <v>416.4</v>
      </c>
      <c r="K21" s="48">
        <f t="shared" si="6"/>
        <v>1</v>
      </c>
      <c r="L21" s="47">
        <f t="shared" si="7"/>
        <v>0</v>
      </c>
      <c r="M21" s="48">
        <f t="shared" si="8"/>
        <v>0</v>
      </c>
      <c r="N21" s="47">
        <f t="shared" si="9"/>
        <v>0</v>
      </c>
      <c r="O21" s="48">
        <f t="shared" si="10"/>
        <v>0</v>
      </c>
      <c r="P21" s="47">
        <f t="shared" si="11"/>
        <v>0</v>
      </c>
      <c r="Q21" s="48">
        <f t="shared" si="12"/>
        <v>0</v>
      </c>
      <c r="R21" s="8">
        <v>0</v>
      </c>
      <c r="S21" s="2">
        <v>0</v>
      </c>
      <c r="T21" s="2">
        <v>416.4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416.4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17">
        <v>0</v>
      </c>
    </row>
    <row r="22" spans="1:46" x14ac:dyDescent="0.25">
      <c r="A22" s="16">
        <v>19</v>
      </c>
      <c r="B22" s="14" t="s">
        <v>67</v>
      </c>
      <c r="C22" s="19" t="s">
        <v>68</v>
      </c>
      <c r="D22" s="9" t="s">
        <v>37</v>
      </c>
      <c r="E22" s="46">
        <f t="shared" si="0"/>
        <v>44.1</v>
      </c>
      <c r="F22" s="47">
        <f t="shared" si="1"/>
        <v>0</v>
      </c>
      <c r="G22" s="48">
        <f t="shared" si="2"/>
        <v>0</v>
      </c>
      <c r="H22" s="47">
        <f t="shared" si="3"/>
        <v>0</v>
      </c>
      <c r="I22" s="48">
        <f t="shared" si="4"/>
        <v>0</v>
      </c>
      <c r="J22" s="47">
        <f t="shared" si="5"/>
        <v>44.1</v>
      </c>
      <c r="K22" s="48">
        <f t="shared" si="6"/>
        <v>1</v>
      </c>
      <c r="L22" s="47">
        <f t="shared" si="7"/>
        <v>0</v>
      </c>
      <c r="M22" s="48">
        <f t="shared" si="8"/>
        <v>0</v>
      </c>
      <c r="N22" s="47">
        <f t="shared" si="9"/>
        <v>0</v>
      </c>
      <c r="O22" s="48">
        <f t="shared" si="10"/>
        <v>0</v>
      </c>
      <c r="P22" s="47">
        <f t="shared" si="11"/>
        <v>0</v>
      </c>
      <c r="Q22" s="48">
        <f t="shared" si="12"/>
        <v>0</v>
      </c>
      <c r="R22" s="8">
        <v>0</v>
      </c>
      <c r="S22" s="2">
        <v>0</v>
      </c>
      <c r="T22" s="2">
        <v>44.1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44.1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17">
        <v>0</v>
      </c>
    </row>
    <row r="23" spans="1:46" x14ac:dyDescent="0.25">
      <c r="A23" s="16">
        <v>20</v>
      </c>
      <c r="B23" s="14" t="s">
        <v>69</v>
      </c>
      <c r="C23" s="19" t="s">
        <v>70</v>
      </c>
      <c r="D23" s="9" t="s">
        <v>37</v>
      </c>
      <c r="E23" s="46">
        <f t="shared" si="0"/>
        <v>0.45900000000000002</v>
      </c>
      <c r="F23" s="47">
        <f t="shared" si="1"/>
        <v>0</v>
      </c>
      <c r="G23" s="48">
        <f t="shared" si="2"/>
        <v>0</v>
      </c>
      <c r="H23" s="47">
        <f t="shared" si="3"/>
        <v>0</v>
      </c>
      <c r="I23" s="48">
        <f t="shared" si="4"/>
        <v>0</v>
      </c>
      <c r="J23" s="47">
        <f t="shared" si="5"/>
        <v>0.45900000000000002</v>
      </c>
      <c r="K23" s="48">
        <f t="shared" si="6"/>
        <v>1</v>
      </c>
      <c r="L23" s="47">
        <f t="shared" si="7"/>
        <v>0</v>
      </c>
      <c r="M23" s="48">
        <f t="shared" si="8"/>
        <v>0</v>
      </c>
      <c r="N23" s="47">
        <f t="shared" si="9"/>
        <v>0</v>
      </c>
      <c r="O23" s="48">
        <f t="shared" si="10"/>
        <v>0</v>
      </c>
      <c r="P23" s="47">
        <f t="shared" si="11"/>
        <v>0</v>
      </c>
      <c r="Q23" s="48">
        <f t="shared" si="12"/>
        <v>0</v>
      </c>
      <c r="R23" s="8">
        <v>0</v>
      </c>
      <c r="S23" s="2">
        <v>0.45900000000000002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0.45900000000000002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17">
        <v>0</v>
      </c>
    </row>
    <row r="24" spans="1:46" x14ac:dyDescent="0.25">
      <c r="A24" s="16">
        <v>21</v>
      </c>
      <c r="B24" s="14" t="s">
        <v>71</v>
      </c>
      <c r="C24" s="19" t="s">
        <v>72</v>
      </c>
      <c r="D24" s="9" t="s">
        <v>34</v>
      </c>
      <c r="E24" s="46">
        <f t="shared" si="0"/>
        <v>255.42</v>
      </c>
      <c r="F24" s="47">
        <f t="shared" si="1"/>
        <v>127.71</v>
      </c>
      <c r="G24" s="48">
        <f t="shared" si="2"/>
        <v>0.5</v>
      </c>
      <c r="H24" s="47">
        <f t="shared" si="3"/>
        <v>127.71</v>
      </c>
      <c r="I24" s="48">
        <f t="shared" si="4"/>
        <v>0.5</v>
      </c>
      <c r="J24" s="47">
        <f t="shared" si="5"/>
        <v>0</v>
      </c>
      <c r="K24" s="48">
        <f t="shared" si="6"/>
        <v>0</v>
      </c>
      <c r="L24" s="47">
        <f t="shared" si="7"/>
        <v>0</v>
      </c>
      <c r="M24" s="48">
        <f t="shared" si="8"/>
        <v>0</v>
      </c>
      <c r="N24" s="47">
        <f t="shared" si="9"/>
        <v>0</v>
      </c>
      <c r="O24" s="48">
        <f t="shared" si="10"/>
        <v>0</v>
      </c>
      <c r="P24" s="47">
        <f t="shared" si="11"/>
        <v>0</v>
      </c>
      <c r="Q24" s="48">
        <f t="shared" si="12"/>
        <v>0</v>
      </c>
      <c r="R24" s="8">
        <v>0</v>
      </c>
      <c r="S24" s="2">
        <v>0</v>
      </c>
      <c r="T24" s="2">
        <v>127.71</v>
      </c>
      <c r="U24" s="2">
        <v>0</v>
      </c>
      <c r="V24" s="2">
        <v>0</v>
      </c>
      <c r="W24" s="2">
        <v>0</v>
      </c>
      <c r="X24" s="2">
        <v>0</v>
      </c>
      <c r="Y24" s="2">
        <v>127.71</v>
      </c>
      <c r="Z24" s="2">
        <v>127.71</v>
      </c>
      <c r="AA24" s="2">
        <v>127.71</v>
      </c>
      <c r="AB24" s="2">
        <v>0</v>
      </c>
      <c r="AC24" s="2">
        <v>127.71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17">
        <v>0</v>
      </c>
    </row>
    <row r="25" spans="1:46" x14ac:dyDescent="0.25">
      <c r="A25" s="16">
        <v>22</v>
      </c>
      <c r="B25" s="14" t="s">
        <v>73</v>
      </c>
      <c r="C25" s="19" t="s">
        <v>74</v>
      </c>
      <c r="D25" s="9" t="s">
        <v>37</v>
      </c>
      <c r="E25" s="46">
        <f t="shared" si="0"/>
        <v>96</v>
      </c>
      <c r="F25" s="47">
        <f t="shared" si="1"/>
        <v>0</v>
      </c>
      <c r="G25" s="48">
        <f t="shared" si="2"/>
        <v>0</v>
      </c>
      <c r="H25" s="47">
        <f t="shared" si="3"/>
        <v>0</v>
      </c>
      <c r="I25" s="48">
        <f t="shared" si="4"/>
        <v>0</v>
      </c>
      <c r="J25" s="47">
        <f t="shared" si="5"/>
        <v>96</v>
      </c>
      <c r="K25" s="48">
        <f t="shared" si="6"/>
        <v>1</v>
      </c>
      <c r="L25" s="47">
        <f t="shared" si="7"/>
        <v>0</v>
      </c>
      <c r="M25" s="48">
        <f t="shared" si="8"/>
        <v>0</v>
      </c>
      <c r="N25" s="47">
        <f t="shared" si="9"/>
        <v>0</v>
      </c>
      <c r="O25" s="48">
        <f t="shared" si="10"/>
        <v>0</v>
      </c>
      <c r="P25" s="47">
        <f t="shared" si="11"/>
        <v>0</v>
      </c>
      <c r="Q25" s="48">
        <f t="shared" si="12"/>
        <v>0</v>
      </c>
      <c r="R25" s="8">
        <v>0</v>
      </c>
      <c r="S25" s="2">
        <v>96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96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17">
        <v>0</v>
      </c>
    </row>
    <row r="26" spans="1:46" x14ac:dyDescent="0.25">
      <c r="A26" s="16">
        <v>23</v>
      </c>
      <c r="B26" s="14" t="s">
        <v>75</v>
      </c>
      <c r="C26" s="19" t="s">
        <v>76</v>
      </c>
      <c r="D26" s="9" t="s">
        <v>34</v>
      </c>
      <c r="E26" s="46">
        <f t="shared" si="0"/>
        <v>6</v>
      </c>
      <c r="F26" s="47">
        <f t="shared" si="1"/>
        <v>6</v>
      </c>
      <c r="G26" s="48">
        <f t="shared" si="2"/>
        <v>1</v>
      </c>
      <c r="H26" s="47">
        <f t="shared" si="3"/>
        <v>0</v>
      </c>
      <c r="I26" s="48">
        <f t="shared" si="4"/>
        <v>0</v>
      </c>
      <c r="J26" s="47">
        <f t="shared" si="5"/>
        <v>0</v>
      </c>
      <c r="K26" s="48">
        <f t="shared" si="6"/>
        <v>0</v>
      </c>
      <c r="L26" s="47">
        <f t="shared" si="7"/>
        <v>0</v>
      </c>
      <c r="M26" s="48">
        <f t="shared" si="8"/>
        <v>0</v>
      </c>
      <c r="N26" s="47">
        <f t="shared" si="9"/>
        <v>0</v>
      </c>
      <c r="O26" s="48">
        <f t="shared" si="10"/>
        <v>0</v>
      </c>
      <c r="P26" s="47">
        <f t="shared" si="11"/>
        <v>0</v>
      </c>
      <c r="Q26" s="48">
        <f t="shared" si="12"/>
        <v>0</v>
      </c>
      <c r="R26" s="8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6</v>
      </c>
      <c r="Z26" s="2">
        <v>6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17">
        <v>0</v>
      </c>
    </row>
    <row r="27" spans="1:46" x14ac:dyDescent="0.25">
      <c r="A27" s="16">
        <v>24</v>
      </c>
      <c r="B27" s="14" t="s">
        <v>77</v>
      </c>
      <c r="C27" s="19" t="s">
        <v>78</v>
      </c>
      <c r="D27" s="9" t="s">
        <v>34</v>
      </c>
      <c r="E27" s="46">
        <f t="shared" si="0"/>
        <v>0.1</v>
      </c>
      <c r="F27" s="47">
        <f t="shared" si="1"/>
        <v>0</v>
      </c>
      <c r="G27" s="48">
        <f t="shared" si="2"/>
        <v>0</v>
      </c>
      <c r="H27" s="47">
        <f t="shared" si="3"/>
        <v>0</v>
      </c>
      <c r="I27" s="48">
        <f t="shared" si="4"/>
        <v>0</v>
      </c>
      <c r="J27" s="47">
        <f t="shared" si="5"/>
        <v>0</v>
      </c>
      <c r="K27" s="48">
        <f t="shared" si="6"/>
        <v>0</v>
      </c>
      <c r="L27" s="47">
        <f t="shared" si="7"/>
        <v>0</v>
      </c>
      <c r="M27" s="48">
        <f t="shared" si="8"/>
        <v>0</v>
      </c>
      <c r="N27" s="47">
        <f t="shared" si="9"/>
        <v>0.1</v>
      </c>
      <c r="O27" s="48">
        <f t="shared" si="10"/>
        <v>1</v>
      </c>
      <c r="P27" s="47">
        <f t="shared" si="11"/>
        <v>0</v>
      </c>
      <c r="Q27" s="48">
        <f t="shared" si="12"/>
        <v>0</v>
      </c>
      <c r="R27" s="8">
        <v>0</v>
      </c>
      <c r="S27" s="2">
        <v>0.1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0.1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17">
        <v>0</v>
      </c>
    </row>
    <row r="28" spans="1:46" x14ac:dyDescent="0.25">
      <c r="A28" s="16">
        <v>25</v>
      </c>
      <c r="B28" s="14" t="s">
        <v>79</v>
      </c>
      <c r="C28" s="19" t="s">
        <v>80</v>
      </c>
      <c r="D28" s="9" t="s">
        <v>34</v>
      </c>
      <c r="E28" s="46">
        <f t="shared" si="0"/>
        <v>23</v>
      </c>
      <c r="F28" s="47">
        <f t="shared" si="1"/>
        <v>0</v>
      </c>
      <c r="G28" s="48">
        <f t="shared" si="2"/>
        <v>0</v>
      </c>
      <c r="H28" s="47">
        <f t="shared" si="3"/>
        <v>0</v>
      </c>
      <c r="I28" s="48">
        <f t="shared" si="4"/>
        <v>0</v>
      </c>
      <c r="J28" s="47">
        <f t="shared" si="5"/>
        <v>0</v>
      </c>
      <c r="K28" s="48">
        <f t="shared" si="6"/>
        <v>0</v>
      </c>
      <c r="L28" s="47">
        <f t="shared" si="7"/>
        <v>0</v>
      </c>
      <c r="M28" s="48">
        <f t="shared" si="8"/>
        <v>0</v>
      </c>
      <c r="N28" s="47">
        <f t="shared" si="9"/>
        <v>23</v>
      </c>
      <c r="O28" s="48">
        <f t="shared" si="10"/>
        <v>1</v>
      </c>
      <c r="P28" s="47">
        <f t="shared" si="11"/>
        <v>0</v>
      </c>
      <c r="Q28" s="48">
        <f t="shared" si="12"/>
        <v>0</v>
      </c>
      <c r="R28" s="8">
        <v>0</v>
      </c>
      <c r="S28" s="2">
        <v>23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23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17">
        <v>0</v>
      </c>
    </row>
    <row r="29" spans="1:46" x14ac:dyDescent="0.25">
      <c r="A29" s="16">
        <v>26</v>
      </c>
      <c r="B29" s="14" t="s">
        <v>81</v>
      </c>
      <c r="C29" s="19" t="s">
        <v>82</v>
      </c>
      <c r="D29" s="9" t="s">
        <v>34</v>
      </c>
      <c r="E29" s="46">
        <f t="shared" si="0"/>
        <v>1.8480000000000001</v>
      </c>
      <c r="F29" s="47">
        <f t="shared" si="1"/>
        <v>0.72399999999999998</v>
      </c>
      <c r="G29" s="48">
        <f t="shared" si="2"/>
        <v>0.39177489177489172</v>
      </c>
      <c r="H29" s="47">
        <f t="shared" si="3"/>
        <v>0.72399999999999998</v>
      </c>
      <c r="I29" s="48">
        <f t="shared" si="4"/>
        <v>0.39177489177489172</v>
      </c>
      <c r="J29" s="47">
        <f t="shared" si="5"/>
        <v>0.4</v>
      </c>
      <c r="K29" s="48">
        <f t="shared" si="6"/>
        <v>0.21645021645021645</v>
      </c>
      <c r="L29" s="47">
        <f t="shared" si="7"/>
        <v>0</v>
      </c>
      <c r="M29" s="48">
        <f t="shared" si="8"/>
        <v>0</v>
      </c>
      <c r="N29" s="47">
        <f t="shared" si="9"/>
        <v>0</v>
      </c>
      <c r="O29" s="48">
        <f t="shared" si="10"/>
        <v>0</v>
      </c>
      <c r="P29" s="47">
        <f t="shared" si="11"/>
        <v>0</v>
      </c>
      <c r="Q29" s="48">
        <f t="shared" si="12"/>
        <v>0</v>
      </c>
      <c r="R29" s="8">
        <v>0</v>
      </c>
      <c r="S29" s="2">
        <v>0.4</v>
      </c>
      <c r="T29" s="2">
        <v>0.72399999999999998</v>
      </c>
      <c r="U29" s="2">
        <v>0</v>
      </c>
      <c r="V29" s="2">
        <v>0</v>
      </c>
      <c r="W29" s="2">
        <v>0</v>
      </c>
      <c r="X29" s="2">
        <v>0</v>
      </c>
      <c r="Y29" s="2">
        <v>0.72399999999999998</v>
      </c>
      <c r="Z29" s="2">
        <v>0.72399999999999998</v>
      </c>
      <c r="AA29" s="2">
        <v>0.72399999999999998</v>
      </c>
      <c r="AB29" s="2">
        <v>0</v>
      </c>
      <c r="AC29" s="2">
        <v>0.72399999999999998</v>
      </c>
      <c r="AD29" s="2">
        <v>0</v>
      </c>
      <c r="AE29" s="2">
        <v>0</v>
      </c>
      <c r="AF29" s="2">
        <v>0</v>
      </c>
      <c r="AG29" s="2">
        <v>0</v>
      </c>
      <c r="AH29" s="2">
        <v>0.4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17">
        <v>0</v>
      </c>
    </row>
    <row r="30" spans="1:46" x14ac:dyDescent="0.25">
      <c r="A30" s="16">
        <v>27</v>
      </c>
      <c r="B30" s="14" t="s">
        <v>83</v>
      </c>
      <c r="C30" s="19" t="s">
        <v>84</v>
      </c>
      <c r="D30" s="9" t="s">
        <v>34</v>
      </c>
      <c r="E30" s="46">
        <f t="shared" si="0"/>
        <v>1.875</v>
      </c>
      <c r="F30" s="47">
        <f t="shared" si="1"/>
        <v>0</v>
      </c>
      <c r="G30" s="48">
        <f t="shared" si="2"/>
        <v>0</v>
      </c>
      <c r="H30" s="47">
        <f t="shared" si="3"/>
        <v>0</v>
      </c>
      <c r="I30" s="48">
        <f t="shared" si="4"/>
        <v>0</v>
      </c>
      <c r="J30" s="47">
        <f t="shared" si="5"/>
        <v>0</v>
      </c>
      <c r="K30" s="48">
        <f t="shared" si="6"/>
        <v>0</v>
      </c>
      <c r="L30" s="47">
        <f t="shared" si="7"/>
        <v>0</v>
      </c>
      <c r="M30" s="48">
        <f t="shared" si="8"/>
        <v>0</v>
      </c>
      <c r="N30" s="47">
        <f t="shared" si="9"/>
        <v>1.875</v>
      </c>
      <c r="O30" s="48">
        <f t="shared" si="10"/>
        <v>1</v>
      </c>
      <c r="P30" s="47">
        <f t="shared" si="11"/>
        <v>0</v>
      </c>
      <c r="Q30" s="48">
        <f t="shared" si="12"/>
        <v>0</v>
      </c>
      <c r="R30" s="8">
        <v>0</v>
      </c>
      <c r="S30" s="2">
        <v>1.875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1.875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17">
        <v>0</v>
      </c>
    </row>
    <row r="31" spans="1:46" x14ac:dyDescent="0.25">
      <c r="A31" s="16">
        <v>28</v>
      </c>
      <c r="B31" s="14" t="s">
        <v>85</v>
      </c>
      <c r="C31" s="19" t="s">
        <v>86</v>
      </c>
      <c r="D31" s="9" t="s">
        <v>34</v>
      </c>
      <c r="E31" s="46">
        <f t="shared" si="0"/>
        <v>0.72799999999999998</v>
      </c>
      <c r="F31" s="47">
        <f t="shared" si="1"/>
        <v>0.36399999999999999</v>
      </c>
      <c r="G31" s="48">
        <f t="shared" si="2"/>
        <v>0.5</v>
      </c>
      <c r="H31" s="47">
        <f t="shared" si="3"/>
        <v>0.36399999999999999</v>
      </c>
      <c r="I31" s="48">
        <f t="shared" si="4"/>
        <v>0.5</v>
      </c>
      <c r="J31" s="47">
        <f t="shared" si="5"/>
        <v>0</v>
      </c>
      <c r="K31" s="48">
        <f t="shared" si="6"/>
        <v>0</v>
      </c>
      <c r="L31" s="47">
        <f t="shared" si="7"/>
        <v>0</v>
      </c>
      <c r="M31" s="48">
        <f t="shared" si="8"/>
        <v>0</v>
      </c>
      <c r="N31" s="47">
        <f t="shared" si="9"/>
        <v>0</v>
      </c>
      <c r="O31" s="48">
        <f t="shared" si="10"/>
        <v>0</v>
      </c>
      <c r="P31" s="47">
        <f t="shared" si="11"/>
        <v>0</v>
      </c>
      <c r="Q31" s="48">
        <f t="shared" si="12"/>
        <v>0</v>
      </c>
      <c r="R31" s="8">
        <v>0</v>
      </c>
      <c r="S31" s="2">
        <v>0</v>
      </c>
      <c r="T31" s="2">
        <v>0.36399999999999999</v>
      </c>
      <c r="U31" s="2">
        <v>0</v>
      </c>
      <c r="V31" s="2">
        <v>0</v>
      </c>
      <c r="W31" s="2">
        <v>0</v>
      </c>
      <c r="X31" s="2">
        <v>0</v>
      </c>
      <c r="Y31" s="2">
        <v>0.36399999999999999</v>
      </c>
      <c r="Z31" s="2">
        <v>0.36399999999999999</v>
      </c>
      <c r="AA31" s="2">
        <v>0.36399999999999999</v>
      </c>
      <c r="AB31" s="2">
        <v>0</v>
      </c>
      <c r="AC31" s="2">
        <v>0.36399999999999999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17">
        <v>0</v>
      </c>
    </row>
    <row r="32" spans="1:46" x14ac:dyDescent="0.25">
      <c r="A32" s="16">
        <v>29</v>
      </c>
      <c r="B32" s="14" t="s">
        <v>87</v>
      </c>
      <c r="C32" s="19" t="s">
        <v>88</v>
      </c>
      <c r="D32" s="9" t="s">
        <v>34</v>
      </c>
      <c r="E32" s="46">
        <f t="shared" si="0"/>
        <v>2.7080000000000002</v>
      </c>
      <c r="F32" s="47">
        <f t="shared" si="1"/>
        <v>1.3540000000000001</v>
      </c>
      <c r="G32" s="48">
        <f t="shared" si="2"/>
        <v>0.5</v>
      </c>
      <c r="H32" s="47">
        <f t="shared" si="3"/>
        <v>1.3540000000000001</v>
      </c>
      <c r="I32" s="48">
        <f t="shared" si="4"/>
        <v>0.5</v>
      </c>
      <c r="J32" s="47">
        <f t="shared" si="5"/>
        <v>0</v>
      </c>
      <c r="K32" s="48">
        <f t="shared" si="6"/>
        <v>0</v>
      </c>
      <c r="L32" s="47">
        <f t="shared" si="7"/>
        <v>0</v>
      </c>
      <c r="M32" s="48">
        <f t="shared" si="8"/>
        <v>0</v>
      </c>
      <c r="N32" s="47">
        <f t="shared" si="9"/>
        <v>0</v>
      </c>
      <c r="O32" s="48">
        <f t="shared" si="10"/>
        <v>0</v>
      </c>
      <c r="P32" s="47">
        <f t="shared" si="11"/>
        <v>0</v>
      </c>
      <c r="Q32" s="48">
        <f t="shared" si="12"/>
        <v>0</v>
      </c>
      <c r="R32" s="8">
        <v>0</v>
      </c>
      <c r="S32" s="2">
        <v>0</v>
      </c>
      <c r="T32" s="2">
        <v>1.3540000000000001</v>
      </c>
      <c r="U32" s="2">
        <v>0</v>
      </c>
      <c r="V32" s="2">
        <v>0</v>
      </c>
      <c r="W32" s="2">
        <v>0</v>
      </c>
      <c r="X32" s="2">
        <v>0</v>
      </c>
      <c r="Y32" s="2">
        <v>1.3540000000000001</v>
      </c>
      <c r="Z32" s="2">
        <v>1.3540000000000001</v>
      </c>
      <c r="AA32" s="2">
        <v>1.3540000000000001</v>
      </c>
      <c r="AB32" s="2">
        <v>0</v>
      </c>
      <c r="AC32" s="2">
        <v>1.3540000000000001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17">
        <v>0</v>
      </c>
    </row>
    <row r="33" spans="1:46" x14ac:dyDescent="0.25">
      <c r="A33" s="16">
        <v>30</v>
      </c>
      <c r="B33" s="14" t="s">
        <v>89</v>
      </c>
      <c r="C33" s="19" t="s">
        <v>90</v>
      </c>
      <c r="D33" s="9" t="s">
        <v>34</v>
      </c>
      <c r="E33" s="46">
        <f t="shared" si="0"/>
        <v>13.993</v>
      </c>
      <c r="F33" s="47">
        <f t="shared" si="1"/>
        <v>3.1640000000000001</v>
      </c>
      <c r="G33" s="48">
        <f t="shared" si="2"/>
        <v>0.22611305652826413</v>
      </c>
      <c r="H33" s="47">
        <f t="shared" si="3"/>
        <v>3.1640000000000001</v>
      </c>
      <c r="I33" s="48">
        <f t="shared" si="4"/>
        <v>0.22611305652826413</v>
      </c>
      <c r="J33" s="47">
        <f t="shared" si="5"/>
        <v>0</v>
      </c>
      <c r="K33" s="48">
        <f t="shared" si="6"/>
        <v>0</v>
      </c>
      <c r="L33" s="47">
        <f t="shared" si="7"/>
        <v>0</v>
      </c>
      <c r="M33" s="48">
        <f t="shared" si="8"/>
        <v>0</v>
      </c>
      <c r="N33" s="47">
        <f t="shared" si="9"/>
        <v>7.665</v>
      </c>
      <c r="O33" s="48">
        <f t="shared" si="10"/>
        <v>0.54777388694347173</v>
      </c>
      <c r="P33" s="47">
        <f t="shared" si="11"/>
        <v>0</v>
      </c>
      <c r="Q33" s="48">
        <f t="shared" si="12"/>
        <v>0</v>
      </c>
      <c r="R33" s="8">
        <v>0</v>
      </c>
      <c r="S33" s="2">
        <v>7.665</v>
      </c>
      <c r="T33" s="2">
        <v>3.1640000000000001</v>
      </c>
      <c r="U33" s="2">
        <v>0</v>
      </c>
      <c r="V33" s="2">
        <v>0</v>
      </c>
      <c r="W33" s="2">
        <v>0</v>
      </c>
      <c r="X33" s="2">
        <v>0</v>
      </c>
      <c r="Y33" s="2">
        <v>3.1640000000000001</v>
      </c>
      <c r="Z33" s="2">
        <v>3.1640000000000001</v>
      </c>
      <c r="AA33" s="2">
        <v>3.1640000000000001</v>
      </c>
      <c r="AB33" s="2">
        <v>0</v>
      </c>
      <c r="AC33" s="2">
        <v>3.1640000000000001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7.665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17">
        <v>0</v>
      </c>
    </row>
    <row r="34" spans="1:46" x14ac:dyDescent="0.25">
      <c r="A34" s="16">
        <v>31</v>
      </c>
      <c r="B34" s="14" t="s">
        <v>91</v>
      </c>
      <c r="C34" s="19" t="s">
        <v>92</v>
      </c>
      <c r="D34" s="9" t="s">
        <v>37</v>
      </c>
      <c r="E34" s="46">
        <f t="shared" si="0"/>
        <v>30</v>
      </c>
      <c r="F34" s="47">
        <f t="shared" si="1"/>
        <v>0</v>
      </c>
      <c r="G34" s="48">
        <f t="shared" si="2"/>
        <v>0</v>
      </c>
      <c r="H34" s="47">
        <f t="shared" si="3"/>
        <v>0</v>
      </c>
      <c r="I34" s="48">
        <f t="shared" si="4"/>
        <v>0</v>
      </c>
      <c r="J34" s="47">
        <f t="shared" si="5"/>
        <v>0</v>
      </c>
      <c r="K34" s="48">
        <f t="shared" si="6"/>
        <v>0</v>
      </c>
      <c r="L34" s="47">
        <f t="shared" si="7"/>
        <v>0</v>
      </c>
      <c r="M34" s="48">
        <f t="shared" si="8"/>
        <v>0</v>
      </c>
      <c r="N34" s="47">
        <f t="shared" si="9"/>
        <v>30</v>
      </c>
      <c r="O34" s="48">
        <f t="shared" si="10"/>
        <v>1</v>
      </c>
      <c r="P34" s="47">
        <f t="shared" si="11"/>
        <v>0</v>
      </c>
      <c r="Q34" s="48">
        <f t="shared" si="12"/>
        <v>0</v>
      </c>
      <c r="R34" s="8">
        <v>0</v>
      </c>
      <c r="S34" s="2">
        <v>30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30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17">
        <v>0</v>
      </c>
    </row>
    <row r="35" spans="1:46" x14ac:dyDescent="0.25">
      <c r="A35" s="16">
        <v>32</v>
      </c>
      <c r="B35" s="14" t="s">
        <v>93</v>
      </c>
      <c r="C35" s="19" t="s">
        <v>94</v>
      </c>
      <c r="D35" s="9" t="s">
        <v>34</v>
      </c>
      <c r="E35" s="46">
        <f t="shared" si="0"/>
        <v>0.27600000000000002</v>
      </c>
      <c r="F35" s="47">
        <f t="shared" si="1"/>
        <v>0.13800000000000001</v>
      </c>
      <c r="G35" s="48">
        <f t="shared" si="2"/>
        <v>0.5</v>
      </c>
      <c r="H35" s="47">
        <f t="shared" si="3"/>
        <v>0</v>
      </c>
      <c r="I35" s="48">
        <f t="shared" si="4"/>
        <v>0</v>
      </c>
      <c r="J35" s="47">
        <f t="shared" si="5"/>
        <v>0</v>
      </c>
      <c r="K35" s="48">
        <f t="shared" si="6"/>
        <v>0</v>
      </c>
      <c r="L35" s="47">
        <f t="shared" si="7"/>
        <v>0</v>
      </c>
      <c r="M35" s="48">
        <f t="shared" si="8"/>
        <v>0</v>
      </c>
      <c r="N35" s="47">
        <f t="shared" si="9"/>
        <v>0</v>
      </c>
      <c r="O35" s="48">
        <f t="shared" si="10"/>
        <v>0</v>
      </c>
      <c r="P35" s="47">
        <f t="shared" si="11"/>
        <v>0.13800000000000001</v>
      </c>
      <c r="Q35" s="48">
        <f t="shared" si="12"/>
        <v>0.5</v>
      </c>
      <c r="R35" s="8">
        <v>0</v>
      </c>
      <c r="S35" s="2">
        <v>0</v>
      </c>
      <c r="T35" s="2">
        <v>0.13800000000000001</v>
      </c>
      <c r="U35" s="2">
        <v>0</v>
      </c>
      <c r="V35" s="2">
        <v>0</v>
      </c>
      <c r="W35" s="2">
        <v>0</v>
      </c>
      <c r="X35" s="2">
        <v>0</v>
      </c>
      <c r="Y35" s="2">
        <v>0.13800000000000001</v>
      </c>
      <c r="Z35" s="2">
        <v>0.13800000000000001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17">
        <v>0.13800000000000001</v>
      </c>
    </row>
    <row r="36" spans="1:46" x14ac:dyDescent="0.25">
      <c r="A36" s="16">
        <v>33</v>
      </c>
      <c r="B36" s="14" t="s">
        <v>95</v>
      </c>
      <c r="C36" s="19" t="s">
        <v>96</v>
      </c>
      <c r="D36" s="9" t="s">
        <v>34</v>
      </c>
      <c r="E36" s="46">
        <f t="shared" si="0"/>
        <v>1.52</v>
      </c>
      <c r="F36" s="47">
        <f t="shared" si="1"/>
        <v>0</v>
      </c>
      <c r="G36" s="48">
        <f t="shared" si="2"/>
        <v>0</v>
      </c>
      <c r="H36" s="47">
        <f t="shared" si="3"/>
        <v>0</v>
      </c>
      <c r="I36" s="48">
        <f t="shared" si="4"/>
        <v>0</v>
      </c>
      <c r="J36" s="47">
        <f t="shared" si="5"/>
        <v>0</v>
      </c>
      <c r="K36" s="48">
        <f t="shared" si="6"/>
        <v>0</v>
      </c>
      <c r="L36" s="47">
        <f t="shared" si="7"/>
        <v>0.2</v>
      </c>
      <c r="M36" s="48">
        <f t="shared" si="8"/>
        <v>0.13157894736842105</v>
      </c>
      <c r="N36" s="47">
        <f t="shared" si="9"/>
        <v>1.32</v>
      </c>
      <c r="O36" s="48">
        <f t="shared" si="10"/>
        <v>0.86842105263157898</v>
      </c>
      <c r="P36" s="47">
        <f t="shared" si="11"/>
        <v>0</v>
      </c>
      <c r="Q36" s="48">
        <f t="shared" si="12"/>
        <v>0</v>
      </c>
      <c r="R36" s="8">
        <v>0</v>
      </c>
      <c r="S36" s="2">
        <v>1.52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0.2</v>
      </c>
      <c r="AK36" s="2">
        <v>0</v>
      </c>
      <c r="AL36" s="2">
        <v>0</v>
      </c>
      <c r="AM36" s="2">
        <v>0</v>
      </c>
      <c r="AN36" s="2">
        <v>1.32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17">
        <v>0</v>
      </c>
    </row>
    <row r="37" spans="1:46" x14ac:dyDescent="0.25">
      <c r="A37" s="16">
        <v>34</v>
      </c>
      <c r="B37" s="14" t="s">
        <v>97</v>
      </c>
      <c r="C37" s="19" t="s">
        <v>98</v>
      </c>
      <c r="D37" s="9" t="s">
        <v>34</v>
      </c>
      <c r="E37" s="46">
        <f t="shared" si="0"/>
        <v>4.3</v>
      </c>
      <c r="F37" s="47">
        <f t="shared" si="1"/>
        <v>0</v>
      </c>
      <c r="G37" s="48">
        <f t="shared" si="2"/>
        <v>0</v>
      </c>
      <c r="H37" s="47">
        <f t="shared" si="3"/>
        <v>0</v>
      </c>
      <c r="I37" s="48">
        <f t="shared" si="4"/>
        <v>0</v>
      </c>
      <c r="J37" s="47">
        <f t="shared" si="5"/>
        <v>0</v>
      </c>
      <c r="K37" s="48">
        <f t="shared" si="6"/>
        <v>0</v>
      </c>
      <c r="L37" s="47">
        <f t="shared" si="7"/>
        <v>0</v>
      </c>
      <c r="M37" s="48">
        <f t="shared" si="8"/>
        <v>0</v>
      </c>
      <c r="N37" s="47">
        <f t="shared" si="9"/>
        <v>4.3</v>
      </c>
      <c r="O37" s="48">
        <f t="shared" si="10"/>
        <v>1</v>
      </c>
      <c r="P37" s="47">
        <f t="shared" si="11"/>
        <v>0</v>
      </c>
      <c r="Q37" s="48">
        <f t="shared" si="12"/>
        <v>0</v>
      </c>
      <c r="R37" s="8">
        <v>0</v>
      </c>
      <c r="S37" s="2">
        <v>4.3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4.3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17">
        <v>0</v>
      </c>
    </row>
    <row r="38" spans="1:46" x14ac:dyDescent="0.25">
      <c r="A38" s="16">
        <v>36</v>
      </c>
      <c r="B38" s="14" t="s">
        <v>99</v>
      </c>
      <c r="C38" s="19" t="s">
        <v>100</v>
      </c>
      <c r="D38" s="9" t="s">
        <v>34</v>
      </c>
      <c r="E38" s="46">
        <f t="shared" si="0"/>
        <v>183.56899999999999</v>
      </c>
      <c r="F38" s="47">
        <f t="shared" si="1"/>
        <v>14.657999999999999</v>
      </c>
      <c r="G38" s="48">
        <f t="shared" si="2"/>
        <v>7.9850083619783296E-2</v>
      </c>
      <c r="H38" s="47">
        <f t="shared" si="3"/>
        <v>14.657999999999999</v>
      </c>
      <c r="I38" s="48">
        <f t="shared" si="4"/>
        <v>7.9850083619783296E-2</v>
      </c>
      <c r="J38" s="47">
        <f t="shared" si="5"/>
        <v>0.1</v>
      </c>
      <c r="K38" s="48">
        <f t="shared" si="6"/>
        <v>5.4475428857813691E-4</v>
      </c>
      <c r="L38" s="47">
        <f t="shared" si="7"/>
        <v>0.1</v>
      </c>
      <c r="M38" s="48">
        <f t="shared" si="8"/>
        <v>5.4475428857813691E-4</v>
      </c>
      <c r="N38" s="47">
        <f t="shared" si="9"/>
        <v>153.85300000000004</v>
      </c>
      <c r="O38" s="48">
        <f t="shared" si="10"/>
        <v>0.83812081560612106</v>
      </c>
      <c r="P38" s="47">
        <f t="shared" si="11"/>
        <v>0.2</v>
      </c>
      <c r="Q38" s="48">
        <f t="shared" si="12"/>
        <v>1.0895085771562738E-3</v>
      </c>
      <c r="R38" s="8">
        <v>0</v>
      </c>
      <c r="S38" s="2">
        <v>33.45300000000001</v>
      </c>
      <c r="T38" s="2">
        <v>135.458</v>
      </c>
      <c r="U38" s="2">
        <v>0</v>
      </c>
      <c r="V38" s="2">
        <v>0</v>
      </c>
      <c r="W38" s="2">
        <v>0</v>
      </c>
      <c r="X38" s="2">
        <v>0</v>
      </c>
      <c r="Y38" s="2">
        <v>14.657999999999999</v>
      </c>
      <c r="Z38" s="2">
        <v>14.657999999999999</v>
      </c>
      <c r="AA38" s="2">
        <v>14.657999999999999</v>
      </c>
      <c r="AB38" s="2">
        <v>0</v>
      </c>
      <c r="AC38" s="2">
        <v>14.657999999999999</v>
      </c>
      <c r="AD38" s="2">
        <v>0.1</v>
      </c>
      <c r="AE38" s="2">
        <v>0</v>
      </c>
      <c r="AF38" s="2">
        <v>0</v>
      </c>
      <c r="AG38" s="2">
        <v>0</v>
      </c>
      <c r="AH38" s="2">
        <v>0.1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32.653000000000013</v>
      </c>
      <c r="AO38" s="2">
        <v>0</v>
      </c>
      <c r="AP38" s="2">
        <v>0</v>
      </c>
      <c r="AQ38" s="2">
        <v>0</v>
      </c>
      <c r="AR38" s="2">
        <v>0</v>
      </c>
      <c r="AS38" s="2">
        <v>121.20000000000002</v>
      </c>
      <c r="AT38" s="17">
        <v>0.2</v>
      </c>
    </row>
    <row r="39" spans="1:46" x14ac:dyDescent="0.25">
      <c r="A39" s="16">
        <v>37</v>
      </c>
      <c r="B39" s="14" t="s">
        <v>101</v>
      </c>
      <c r="C39" s="19" t="s">
        <v>102</v>
      </c>
      <c r="D39" s="9" t="s">
        <v>34</v>
      </c>
      <c r="E39" s="46">
        <f t="shared" si="0"/>
        <v>1620.5040000000001</v>
      </c>
      <c r="F39" s="47">
        <f t="shared" si="1"/>
        <v>116.65299999999999</v>
      </c>
      <c r="G39" s="48">
        <f t="shared" si="2"/>
        <v>7.1985629162285306E-2</v>
      </c>
      <c r="H39" s="47">
        <f t="shared" si="3"/>
        <v>29.562999999999999</v>
      </c>
      <c r="I39" s="48">
        <f t="shared" si="4"/>
        <v>1.8243089804159691E-2</v>
      </c>
      <c r="J39" s="47">
        <f t="shared" si="5"/>
        <v>15.519999999999994</v>
      </c>
      <c r="K39" s="48">
        <f t="shared" si="6"/>
        <v>9.577267319303126E-3</v>
      </c>
      <c r="L39" s="47">
        <f t="shared" si="7"/>
        <v>2.5</v>
      </c>
      <c r="M39" s="48">
        <f t="shared" si="8"/>
        <v>1.5427299161248598E-3</v>
      </c>
      <c r="N39" s="47">
        <f t="shared" si="9"/>
        <v>1451.3779999999999</v>
      </c>
      <c r="O39" s="48">
        <f t="shared" si="10"/>
        <v>0.89563370408218668</v>
      </c>
      <c r="P39" s="47">
        <f t="shared" si="11"/>
        <v>4.8900000000000006</v>
      </c>
      <c r="Q39" s="48">
        <f t="shared" si="12"/>
        <v>3.0175797159402262E-3</v>
      </c>
      <c r="R39" s="8">
        <v>2.8</v>
      </c>
      <c r="S39" s="2">
        <v>117.97800000000001</v>
      </c>
      <c r="T39" s="2">
        <v>1383.0730000000001</v>
      </c>
      <c r="U39" s="2">
        <v>0</v>
      </c>
      <c r="V39" s="2">
        <v>0</v>
      </c>
      <c r="W39" s="2">
        <v>0</v>
      </c>
      <c r="X39" s="2">
        <v>0</v>
      </c>
      <c r="Y39" s="2">
        <v>116.65300000000001</v>
      </c>
      <c r="Z39" s="2">
        <v>116.65299999999999</v>
      </c>
      <c r="AA39" s="2">
        <v>31.842999999999996</v>
      </c>
      <c r="AB39" s="2">
        <v>0</v>
      </c>
      <c r="AC39" s="2">
        <v>29.562999999999999</v>
      </c>
      <c r="AD39" s="2">
        <v>1.8</v>
      </c>
      <c r="AE39" s="2">
        <v>0.1</v>
      </c>
      <c r="AF39" s="2">
        <v>0</v>
      </c>
      <c r="AG39" s="2">
        <v>0</v>
      </c>
      <c r="AH39" s="2">
        <v>13.239999999999997</v>
      </c>
      <c r="AI39" s="2">
        <v>0</v>
      </c>
      <c r="AJ39" s="2">
        <v>0.7</v>
      </c>
      <c r="AK39" s="2">
        <v>0</v>
      </c>
      <c r="AL39" s="2">
        <v>0</v>
      </c>
      <c r="AM39" s="2">
        <v>0</v>
      </c>
      <c r="AN39" s="2">
        <v>116.898</v>
      </c>
      <c r="AO39" s="2">
        <v>0</v>
      </c>
      <c r="AP39" s="2">
        <v>0</v>
      </c>
      <c r="AQ39" s="2">
        <v>0</v>
      </c>
      <c r="AR39" s="2">
        <v>0</v>
      </c>
      <c r="AS39" s="2">
        <v>1334.3799999999999</v>
      </c>
      <c r="AT39" s="17">
        <v>4.8900000000000006</v>
      </c>
    </row>
    <row r="40" spans="1:46" x14ac:dyDescent="0.25">
      <c r="A40" s="16">
        <v>38</v>
      </c>
      <c r="B40" s="14" t="s">
        <v>103</v>
      </c>
      <c r="C40" s="19" t="s">
        <v>104</v>
      </c>
      <c r="D40" s="9" t="s">
        <v>34</v>
      </c>
      <c r="E40" s="46">
        <f t="shared" si="0"/>
        <v>61.900000000000006</v>
      </c>
      <c r="F40" s="47">
        <f t="shared" si="1"/>
        <v>0</v>
      </c>
      <c r="G40" s="48">
        <f t="shared" si="2"/>
        <v>0</v>
      </c>
      <c r="H40" s="47">
        <f t="shared" si="3"/>
        <v>0</v>
      </c>
      <c r="I40" s="48">
        <f t="shared" si="4"/>
        <v>0</v>
      </c>
      <c r="J40" s="47">
        <f t="shared" si="5"/>
        <v>53.4</v>
      </c>
      <c r="K40" s="48">
        <f t="shared" si="6"/>
        <v>0.86268174474959602</v>
      </c>
      <c r="L40" s="47">
        <f t="shared" si="7"/>
        <v>1.3</v>
      </c>
      <c r="M40" s="48">
        <f t="shared" si="8"/>
        <v>2.1001615508885296E-2</v>
      </c>
      <c r="N40" s="47">
        <f t="shared" si="9"/>
        <v>7.2</v>
      </c>
      <c r="O40" s="48">
        <f t="shared" si="10"/>
        <v>0.11631663974151857</v>
      </c>
      <c r="P40" s="47">
        <f t="shared" si="11"/>
        <v>0</v>
      </c>
      <c r="Q40" s="48">
        <f t="shared" si="12"/>
        <v>0</v>
      </c>
      <c r="R40" s="8">
        <v>15.2</v>
      </c>
      <c r="S40" s="2">
        <v>46.7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53.4</v>
      </c>
      <c r="AB40" s="2">
        <v>53.4</v>
      </c>
      <c r="AC40" s="2">
        <v>0</v>
      </c>
      <c r="AD40" s="2">
        <v>1.3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7.2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17">
        <v>0</v>
      </c>
    </row>
    <row r="41" spans="1:46" x14ac:dyDescent="0.25">
      <c r="A41" s="16">
        <v>39</v>
      </c>
      <c r="B41" s="14" t="s">
        <v>105</v>
      </c>
      <c r="C41" s="19" t="s">
        <v>106</v>
      </c>
      <c r="D41" s="9" t="s">
        <v>34</v>
      </c>
      <c r="E41" s="46">
        <f t="shared" si="0"/>
        <v>10</v>
      </c>
      <c r="F41" s="47">
        <f t="shared" si="1"/>
        <v>0</v>
      </c>
      <c r="G41" s="48">
        <f t="shared" si="2"/>
        <v>0</v>
      </c>
      <c r="H41" s="47">
        <f t="shared" si="3"/>
        <v>0</v>
      </c>
      <c r="I41" s="48">
        <f t="shared" si="4"/>
        <v>0</v>
      </c>
      <c r="J41" s="47">
        <f t="shared" si="5"/>
        <v>0</v>
      </c>
      <c r="K41" s="48">
        <f t="shared" si="6"/>
        <v>0</v>
      </c>
      <c r="L41" s="47">
        <f t="shared" si="7"/>
        <v>0</v>
      </c>
      <c r="M41" s="48">
        <f t="shared" si="8"/>
        <v>0</v>
      </c>
      <c r="N41" s="47">
        <f t="shared" si="9"/>
        <v>10</v>
      </c>
      <c r="O41" s="48">
        <f t="shared" si="10"/>
        <v>1</v>
      </c>
      <c r="P41" s="47">
        <f t="shared" si="11"/>
        <v>0</v>
      </c>
      <c r="Q41" s="48">
        <f t="shared" si="12"/>
        <v>0</v>
      </c>
      <c r="R41" s="8">
        <v>0</v>
      </c>
      <c r="S41" s="2">
        <v>10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10</v>
      </c>
      <c r="AT41" s="17">
        <v>0</v>
      </c>
    </row>
    <row r="42" spans="1:46" x14ac:dyDescent="0.25">
      <c r="A42" s="16">
        <v>40</v>
      </c>
      <c r="B42" s="14" t="s">
        <v>107</v>
      </c>
      <c r="C42" s="19" t="s">
        <v>108</v>
      </c>
      <c r="D42" s="9" t="s">
        <v>34</v>
      </c>
      <c r="E42" s="46">
        <f t="shared" si="0"/>
        <v>81.060999999999993</v>
      </c>
      <c r="F42" s="47">
        <f t="shared" si="1"/>
        <v>0</v>
      </c>
      <c r="G42" s="48">
        <f t="shared" si="2"/>
        <v>0</v>
      </c>
      <c r="H42" s="47">
        <f t="shared" si="3"/>
        <v>0</v>
      </c>
      <c r="I42" s="48">
        <f t="shared" si="4"/>
        <v>0</v>
      </c>
      <c r="J42" s="47">
        <f t="shared" si="5"/>
        <v>0</v>
      </c>
      <c r="K42" s="48">
        <f t="shared" si="6"/>
        <v>0</v>
      </c>
      <c r="L42" s="47">
        <f t="shared" si="7"/>
        <v>1.1000000000000001</v>
      </c>
      <c r="M42" s="48">
        <f t="shared" si="8"/>
        <v>1.3570027510146682E-2</v>
      </c>
      <c r="N42" s="47">
        <f t="shared" si="9"/>
        <v>79.960999999999999</v>
      </c>
      <c r="O42" s="48">
        <f t="shared" si="10"/>
        <v>0.98642997248985342</v>
      </c>
      <c r="P42" s="47">
        <f t="shared" si="11"/>
        <v>0</v>
      </c>
      <c r="Q42" s="48">
        <f t="shared" si="12"/>
        <v>0</v>
      </c>
      <c r="R42" s="8">
        <v>0</v>
      </c>
      <c r="S42" s="2">
        <v>76.734999999999999</v>
      </c>
      <c r="T42" s="2">
        <v>4.3259999999999996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1.1000000000000001</v>
      </c>
      <c r="AK42" s="2">
        <v>0</v>
      </c>
      <c r="AL42" s="2">
        <v>0</v>
      </c>
      <c r="AM42" s="2">
        <v>0</v>
      </c>
      <c r="AN42" s="2">
        <v>65.460999999999999</v>
      </c>
      <c r="AO42" s="2">
        <v>0</v>
      </c>
      <c r="AP42" s="2">
        <v>0</v>
      </c>
      <c r="AQ42" s="2">
        <v>0</v>
      </c>
      <c r="AR42" s="2">
        <v>0</v>
      </c>
      <c r="AS42" s="2">
        <v>14.5</v>
      </c>
      <c r="AT42" s="17">
        <v>0</v>
      </c>
    </row>
    <row r="43" spans="1:46" x14ac:dyDescent="0.25">
      <c r="A43" s="16">
        <v>41</v>
      </c>
      <c r="B43" s="14" t="s">
        <v>109</v>
      </c>
      <c r="C43" s="19" t="s">
        <v>110</v>
      </c>
      <c r="D43" s="9" t="s">
        <v>34</v>
      </c>
      <c r="E43" s="46">
        <f t="shared" si="0"/>
        <v>15.619000000000002</v>
      </c>
      <c r="F43" s="47">
        <f t="shared" si="1"/>
        <v>0.88</v>
      </c>
      <c r="G43" s="48">
        <f t="shared" si="2"/>
        <v>5.6341635187912152E-2</v>
      </c>
      <c r="H43" s="47">
        <f t="shared" si="3"/>
        <v>0</v>
      </c>
      <c r="I43" s="48">
        <f t="shared" si="4"/>
        <v>0</v>
      </c>
      <c r="J43" s="47">
        <f t="shared" si="5"/>
        <v>2.5</v>
      </c>
      <c r="K43" s="48">
        <f t="shared" si="6"/>
        <v>0.16006146360202317</v>
      </c>
      <c r="L43" s="47">
        <f t="shared" si="7"/>
        <v>0</v>
      </c>
      <c r="M43" s="48">
        <f t="shared" si="8"/>
        <v>0</v>
      </c>
      <c r="N43" s="47">
        <f t="shared" si="9"/>
        <v>11.359</v>
      </c>
      <c r="O43" s="48">
        <f t="shared" si="10"/>
        <v>0.7272552660221524</v>
      </c>
      <c r="P43" s="47">
        <f t="shared" si="11"/>
        <v>0.88</v>
      </c>
      <c r="Q43" s="48">
        <f t="shared" si="12"/>
        <v>5.6341635187912152E-2</v>
      </c>
      <c r="R43" s="8">
        <v>0</v>
      </c>
      <c r="S43" s="2">
        <v>6.5990000000000002</v>
      </c>
      <c r="T43" s="2">
        <v>8.14</v>
      </c>
      <c r="U43" s="2">
        <v>0</v>
      </c>
      <c r="V43" s="2">
        <v>0</v>
      </c>
      <c r="W43" s="2">
        <v>0</v>
      </c>
      <c r="X43" s="2">
        <v>0</v>
      </c>
      <c r="Y43" s="2">
        <v>0.88</v>
      </c>
      <c r="Z43" s="2">
        <v>0.88</v>
      </c>
      <c r="AA43" s="2">
        <v>2.5</v>
      </c>
      <c r="AB43" s="2">
        <v>2.5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4.0990000000000002</v>
      </c>
      <c r="AO43" s="2">
        <v>0</v>
      </c>
      <c r="AP43" s="2">
        <v>0</v>
      </c>
      <c r="AQ43" s="2">
        <v>0</v>
      </c>
      <c r="AR43" s="2">
        <v>0</v>
      </c>
      <c r="AS43" s="2">
        <v>7.26</v>
      </c>
      <c r="AT43" s="17">
        <v>0.88</v>
      </c>
    </row>
    <row r="44" spans="1:46" x14ac:dyDescent="0.25">
      <c r="A44" s="16">
        <v>42</v>
      </c>
      <c r="B44" s="14" t="s">
        <v>111</v>
      </c>
      <c r="C44" s="19" t="s">
        <v>112</v>
      </c>
      <c r="D44" s="9" t="s">
        <v>34</v>
      </c>
      <c r="E44" s="46">
        <f t="shared" si="0"/>
        <v>3.758</v>
      </c>
      <c r="F44" s="47">
        <f t="shared" si="1"/>
        <v>0</v>
      </c>
      <c r="G44" s="48">
        <f t="shared" si="2"/>
        <v>0</v>
      </c>
      <c r="H44" s="47">
        <f t="shared" si="3"/>
        <v>0</v>
      </c>
      <c r="I44" s="48">
        <f t="shared" si="4"/>
        <v>0</v>
      </c>
      <c r="J44" s="47">
        <f t="shared" si="5"/>
        <v>0</v>
      </c>
      <c r="K44" s="48">
        <f t="shared" si="6"/>
        <v>0</v>
      </c>
      <c r="L44" s="47">
        <f t="shared" si="7"/>
        <v>0</v>
      </c>
      <c r="M44" s="48">
        <f t="shared" si="8"/>
        <v>0</v>
      </c>
      <c r="N44" s="47">
        <f t="shared" si="9"/>
        <v>3.7580000000000005</v>
      </c>
      <c r="O44" s="48">
        <f t="shared" si="10"/>
        <v>1.0000000000000002</v>
      </c>
      <c r="P44" s="47">
        <f t="shared" si="11"/>
        <v>0</v>
      </c>
      <c r="Q44" s="48">
        <f t="shared" si="12"/>
        <v>0</v>
      </c>
      <c r="R44" s="8">
        <v>0</v>
      </c>
      <c r="S44" s="2">
        <v>1.3280000000000001</v>
      </c>
      <c r="T44" s="2">
        <v>2.4300000000000002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3.7580000000000005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17">
        <v>0</v>
      </c>
    </row>
    <row r="45" spans="1:46" x14ac:dyDescent="0.25">
      <c r="A45" s="16">
        <v>43</v>
      </c>
      <c r="B45" s="14" t="s">
        <v>113</v>
      </c>
      <c r="C45" s="19" t="s">
        <v>114</v>
      </c>
      <c r="D45" s="9" t="s">
        <v>34</v>
      </c>
      <c r="E45" s="46">
        <f t="shared" si="0"/>
        <v>405.15999999999997</v>
      </c>
      <c r="F45" s="47">
        <f t="shared" si="1"/>
        <v>0.22</v>
      </c>
      <c r="G45" s="48">
        <f t="shared" si="2"/>
        <v>5.4299535985783396E-4</v>
      </c>
      <c r="H45" s="47">
        <f t="shared" si="3"/>
        <v>0</v>
      </c>
      <c r="I45" s="48">
        <f t="shared" si="4"/>
        <v>0</v>
      </c>
      <c r="J45" s="47">
        <f t="shared" si="5"/>
        <v>0.03</v>
      </c>
      <c r="K45" s="48">
        <f t="shared" si="6"/>
        <v>7.4044821798795543E-5</v>
      </c>
      <c r="L45" s="47">
        <f t="shared" si="7"/>
        <v>0.2</v>
      </c>
      <c r="M45" s="48">
        <f t="shared" si="8"/>
        <v>4.9363214532530369E-4</v>
      </c>
      <c r="N45" s="47">
        <f t="shared" si="9"/>
        <v>404.71000000000004</v>
      </c>
      <c r="O45" s="48">
        <f t="shared" si="10"/>
        <v>0.99888932767301819</v>
      </c>
      <c r="P45" s="47">
        <f t="shared" si="11"/>
        <v>0</v>
      </c>
      <c r="Q45" s="48">
        <f t="shared" si="12"/>
        <v>0</v>
      </c>
      <c r="R45" s="8">
        <v>0</v>
      </c>
      <c r="S45" s="2">
        <v>27.435999999999996</v>
      </c>
      <c r="T45" s="2">
        <v>377.72399999999999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0.03</v>
      </c>
      <c r="AB45" s="2">
        <v>0</v>
      </c>
      <c r="AC45" s="2">
        <v>0</v>
      </c>
      <c r="AD45" s="2">
        <v>0.2</v>
      </c>
      <c r="AE45" s="2">
        <v>0</v>
      </c>
      <c r="AF45" s="2">
        <v>0.22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27.909999999999997</v>
      </c>
      <c r="AO45" s="2">
        <v>0</v>
      </c>
      <c r="AP45" s="2">
        <v>0</v>
      </c>
      <c r="AQ45" s="2">
        <v>0</v>
      </c>
      <c r="AR45" s="2">
        <v>0</v>
      </c>
      <c r="AS45" s="2">
        <v>376.8</v>
      </c>
      <c r="AT45" s="17">
        <v>0</v>
      </c>
    </row>
    <row r="46" spans="1:46" x14ac:dyDescent="0.25">
      <c r="A46" s="16">
        <v>44</v>
      </c>
      <c r="B46" s="14" t="s">
        <v>115</v>
      </c>
      <c r="C46" s="19" t="s">
        <v>116</v>
      </c>
      <c r="D46" s="9" t="s">
        <v>34</v>
      </c>
      <c r="E46" s="46">
        <f t="shared" si="0"/>
        <v>920.2299999999999</v>
      </c>
      <c r="F46" s="47">
        <f t="shared" si="1"/>
        <v>42.05</v>
      </c>
      <c r="G46" s="48">
        <f t="shared" si="2"/>
        <v>4.5695097964639275E-2</v>
      </c>
      <c r="H46" s="47">
        <f t="shared" si="3"/>
        <v>0</v>
      </c>
      <c r="I46" s="48">
        <f t="shared" si="4"/>
        <v>0</v>
      </c>
      <c r="J46" s="47">
        <f t="shared" si="5"/>
        <v>17.2</v>
      </c>
      <c r="K46" s="48">
        <f t="shared" si="6"/>
        <v>1.869097942905578E-2</v>
      </c>
      <c r="L46" s="47">
        <f t="shared" si="7"/>
        <v>0</v>
      </c>
      <c r="M46" s="48">
        <f t="shared" si="8"/>
        <v>0</v>
      </c>
      <c r="N46" s="47">
        <f t="shared" si="9"/>
        <v>860.98</v>
      </c>
      <c r="O46" s="48">
        <f t="shared" si="10"/>
        <v>0.93561392260630505</v>
      </c>
      <c r="P46" s="47">
        <f t="shared" si="11"/>
        <v>0</v>
      </c>
      <c r="Q46" s="48">
        <f t="shared" si="12"/>
        <v>0</v>
      </c>
      <c r="R46" s="8">
        <v>0</v>
      </c>
      <c r="S46" s="2">
        <v>366.28</v>
      </c>
      <c r="T46" s="2">
        <v>511.9</v>
      </c>
      <c r="U46" s="2">
        <v>0</v>
      </c>
      <c r="V46" s="2">
        <v>0</v>
      </c>
      <c r="W46" s="2">
        <v>0</v>
      </c>
      <c r="X46" s="2">
        <v>0</v>
      </c>
      <c r="Y46" s="2">
        <v>42.05</v>
      </c>
      <c r="Z46" s="2">
        <v>42.05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17.2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348.48</v>
      </c>
      <c r="AO46" s="2">
        <v>0</v>
      </c>
      <c r="AP46" s="2">
        <v>0</v>
      </c>
      <c r="AQ46" s="2">
        <v>0</v>
      </c>
      <c r="AR46" s="2">
        <v>0</v>
      </c>
      <c r="AS46" s="2">
        <v>512.5</v>
      </c>
      <c r="AT46" s="17">
        <v>0</v>
      </c>
    </row>
    <row r="47" spans="1:46" x14ac:dyDescent="0.25">
      <c r="A47" s="16">
        <v>45</v>
      </c>
      <c r="B47" s="14" t="s">
        <v>117</v>
      </c>
      <c r="C47" s="19" t="s">
        <v>118</v>
      </c>
      <c r="D47" s="9" t="s">
        <v>34</v>
      </c>
      <c r="E47" s="46">
        <f t="shared" si="0"/>
        <v>0.30000000000000004</v>
      </c>
      <c r="F47" s="47">
        <f t="shared" si="1"/>
        <v>0</v>
      </c>
      <c r="G47" s="48">
        <f t="shared" si="2"/>
        <v>0</v>
      </c>
      <c r="H47" s="47">
        <f t="shared" si="3"/>
        <v>0</v>
      </c>
      <c r="I47" s="48">
        <f t="shared" si="4"/>
        <v>0</v>
      </c>
      <c r="J47" s="47">
        <f t="shared" si="5"/>
        <v>0.30000000000000004</v>
      </c>
      <c r="K47" s="48">
        <f t="shared" si="6"/>
        <v>1</v>
      </c>
      <c r="L47" s="47">
        <f t="shared" si="7"/>
        <v>0</v>
      </c>
      <c r="M47" s="48">
        <f t="shared" si="8"/>
        <v>0</v>
      </c>
      <c r="N47" s="47">
        <f t="shared" si="9"/>
        <v>0</v>
      </c>
      <c r="O47" s="48">
        <f t="shared" si="10"/>
        <v>0</v>
      </c>
      <c r="P47" s="47">
        <f t="shared" si="11"/>
        <v>0</v>
      </c>
      <c r="Q47" s="48">
        <f t="shared" si="12"/>
        <v>0</v>
      </c>
      <c r="R47" s="8">
        <v>0</v>
      </c>
      <c r="S47" s="2">
        <v>0.30000000000000004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0.30000000000000004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17">
        <v>0</v>
      </c>
    </row>
    <row r="48" spans="1:46" x14ac:dyDescent="0.25">
      <c r="A48" s="16">
        <v>46</v>
      </c>
      <c r="B48" s="14" t="s">
        <v>119</v>
      </c>
      <c r="C48" s="19" t="s">
        <v>120</v>
      </c>
      <c r="D48" s="9" t="s">
        <v>34</v>
      </c>
      <c r="E48" s="46">
        <f t="shared" si="0"/>
        <v>13.8</v>
      </c>
      <c r="F48" s="47">
        <f t="shared" si="1"/>
        <v>0</v>
      </c>
      <c r="G48" s="48">
        <f t="shared" si="2"/>
        <v>0</v>
      </c>
      <c r="H48" s="47">
        <f t="shared" si="3"/>
        <v>0</v>
      </c>
      <c r="I48" s="48">
        <f t="shared" si="4"/>
        <v>0</v>
      </c>
      <c r="J48" s="47">
        <f t="shared" si="5"/>
        <v>0</v>
      </c>
      <c r="K48" s="48">
        <f t="shared" si="6"/>
        <v>0</v>
      </c>
      <c r="L48" s="47">
        <f t="shared" si="7"/>
        <v>0</v>
      </c>
      <c r="M48" s="48">
        <f t="shared" si="8"/>
        <v>0</v>
      </c>
      <c r="N48" s="47">
        <f t="shared" si="9"/>
        <v>13.8</v>
      </c>
      <c r="O48" s="48">
        <f t="shared" si="10"/>
        <v>1</v>
      </c>
      <c r="P48" s="47">
        <f t="shared" si="11"/>
        <v>0</v>
      </c>
      <c r="Q48" s="48">
        <f t="shared" si="12"/>
        <v>0</v>
      </c>
      <c r="R48" s="8">
        <v>0</v>
      </c>
      <c r="S48" s="2">
        <v>4</v>
      </c>
      <c r="T48" s="2">
        <v>9.8000000000000007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13.8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17">
        <v>0</v>
      </c>
    </row>
    <row r="49" spans="1:46" x14ac:dyDescent="0.25">
      <c r="A49" s="16">
        <v>47</v>
      </c>
      <c r="B49" s="14" t="s">
        <v>121</v>
      </c>
      <c r="C49" s="19" t="s">
        <v>122</v>
      </c>
      <c r="D49" s="9" t="s">
        <v>34</v>
      </c>
      <c r="E49" s="46">
        <f t="shared" si="0"/>
        <v>691.25</v>
      </c>
      <c r="F49" s="47">
        <f t="shared" si="1"/>
        <v>0</v>
      </c>
      <c r="G49" s="48">
        <f t="shared" si="2"/>
        <v>0</v>
      </c>
      <c r="H49" s="47">
        <f t="shared" si="3"/>
        <v>0</v>
      </c>
      <c r="I49" s="48">
        <f t="shared" si="4"/>
        <v>0</v>
      </c>
      <c r="J49" s="47">
        <f t="shared" si="5"/>
        <v>1.2</v>
      </c>
      <c r="K49" s="48">
        <f t="shared" si="6"/>
        <v>1.7359855334538878E-3</v>
      </c>
      <c r="L49" s="47">
        <f t="shared" si="7"/>
        <v>0</v>
      </c>
      <c r="M49" s="48">
        <f t="shared" si="8"/>
        <v>0</v>
      </c>
      <c r="N49" s="47">
        <f t="shared" si="9"/>
        <v>690.05000000000007</v>
      </c>
      <c r="O49" s="48">
        <f t="shared" si="10"/>
        <v>0.99826401446654622</v>
      </c>
      <c r="P49" s="47">
        <f t="shared" si="11"/>
        <v>0</v>
      </c>
      <c r="Q49" s="48">
        <f t="shared" si="12"/>
        <v>0</v>
      </c>
      <c r="R49" s="8">
        <v>0</v>
      </c>
      <c r="S49" s="2">
        <v>691.25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1.2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690.05000000000007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17">
        <v>0</v>
      </c>
    </row>
    <row r="50" spans="1:46" x14ac:dyDescent="0.25">
      <c r="A50" s="16">
        <v>48</v>
      </c>
      <c r="B50" s="14" t="s">
        <v>123</v>
      </c>
      <c r="C50" s="19" t="s">
        <v>124</v>
      </c>
      <c r="D50" s="9" t="s">
        <v>37</v>
      </c>
      <c r="E50" s="46">
        <f t="shared" si="0"/>
        <v>8.0000000000000002E-3</v>
      </c>
      <c r="F50" s="47">
        <f t="shared" si="1"/>
        <v>0</v>
      </c>
      <c r="G50" s="48">
        <f t="shared" si="2"/>
        <v>0</v>
      </c>
      <c r="H50" s="47">
        <f t="shared" si="3"/>
        <v>0</v>
      </c>
      <c r="I50" s="48">
        <f t="shared" si="4"/>
        <v>0</v>
      </c>
      <c r="J50" s="47">
        <f t="shared" si="5"/>
        <v>0</v>
      </c>
      <c r="K50" s="48">
        <f t="shared" si="6"/>
        <v>0</v>
      </c>
      <c r="L50" s="47">
        <f t="shared" si="7"/>
        <v>4.0000000000000001E-3</v>
      </c>
      <c r="M50" s="48">
        <f t="shared" si="8"/>
        <v>0.5</v>
      </c>
      <c r="N50" s="47">
        <f t="shared" si="9"/>
        <v>0</v>
      </c>
      <c r="O50" s="48">
        <f t="shared" si="10"/>
        <v>0</v>
      </c>
      <c r="P50" s="47">
        <f t="shared" si="11"/>
        <v>0</v>
      </c>
      <c r="Q50" s="48">
        <f t="shared" si="12"/>
        <v>0</v>
      </c>
      <c r="R50" s="8">
        <v>0</v>
      </c>
      <c r="S50" s="2">
        <v>4.0000000000000001E-3</v>
      </c>
      <c r="T50" s="2">
        <v>4.0000000000000001E-3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4.0000000000000001E-3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4.0000000000000001E-3</v>
      </c>
      <c r="AQ50" s="2">
        <v>4.0000000000000001E-3</v>
      </c>
      <c r="AR50" s="2">
        <v>0</v>
      </c>
      <c r="AS50" s="2">
        <v>0</v>
      </c>
      <c r="AT50" s="17">
        <v>0</v>
      </c>
    </row>
    <row r="51" spans="1:46" x14ac:dyDescent="0.25">
      <c r="A51" s="16">
        <v>50</v>
      </c>
      <c r="B51" s="14" t="s">
        <v>125</v>
      </c>
      <c r="C51" s="19" t="s">
        <v>126</v>
      </c>
      <c r="D51" s="9" t="s">
        <v>34</v>
      </c>
      <c r="E51" s="46">
        <f t="shared" si="0"/>
        <v>46.347000000000001</v>
      </c>
      <c r="F51" s="47">
        <f t="shared" si="1"/>
        <v>0</v>
      </c>
      <c r="G51" s="48">
        <f t="shared" si="2"/>
        <v>0</v>
      </c>
      <c r="H51" s="47">
        <f t="shared" si="3"/>
        <v>0</v>
      </c>
      <c r="I51" s="48">
        <f t="shared" si="4"/>
        <v>0</v>
      </c>
      <c r="J51" s="47">
        <f t="shared" si="5"/>
        <v>3.4000000000000004</v>
      </c>
      <c r="K51" s="48">
        <f t="shared" si="6"/>
        <v>7.335965650419661E-2</v>
      </c>
      <c r="L51" s="47">
        <f t="shared" si="7"/>
        <v>0</v>
      </c>
      <c r="M51" s="48">
        <f t="shared" si="8"/>
        <v>0</v>
      </c>
      <c r="N51" s="47">
        <f t="shared" si="9"/>
        <v>42.947000000000003</v>
      </c>
      <c r="O51" s="48">
        <f t="shared" si="10"/>
        <v>0.92664034349580338</v>
      </c>
      <c r="P51" s="47">
        <f t="shared" si="11"/>
        <v>0</v>
      </c>
      <c r="Q51" s="48">
        <f t="shared" si="12"/>
        <v>0</v>
      </c>
      <c r="R51" s="8">
        <v>0</v>
      </c>
      <c r="S51" s="2">
        <v>46.347000000000001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3.4000000000000004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42.847000000000001</v>
      </c>
      <c r="AO51" s="2">
        <v>0</v>
      </c>
      <c r="AP51" s="2">
        <v>0</v>
      </c>
      <c r="AQ51" s="2">
        <v>0</v>
      </c>
      <c r="AR51" s="2">
        <v>0</v>
      </c>
      <c r="AS51" s="2">
        <v>0.1</v>
      </c>
      <c r="AT51" s="17">
        <v>0</v>
      </c>
    </row>
    <row r="52" spans="1:46" x14ac:dyDescent="0.25">
      <c r="A52" s="16">
        <v>51</v>
      </c>
      <c r="B52" s="14" t="s">
        <v>127</v>
      </c>
      <c r="C52" s="19" t="s">
        <v>128</v>
      </c>
      <c r="D52" s="9" t="s">
        <v>37</v>
      </c>
      <c r="E52" s="46">
        <f t="shared" si="0"/>
        <v>2.4</v>
      </c>
      <c r="F52" s="47">
        <f t="shared" si="1"/>
        <v>0</v>
      </c>
      <c r="G52" s="48">
        <f t="shared" si="2"/>
        <v>0</v>
      </c>
      <c r="H52" s="47">
        <f t="shared" si="3"/>
        <v>0</v>
      </c>
      <c r="I52" s="48">
        <f t="shared" si="4"/>
        <v>0</v>
      </c>
      <c r="J52" s="47">
        <f t="shared" si="5"/>
        <v>2</v>
      </c>
      <c r="K52" s="48">
        <f t="shared" si="6"/>
        <v>0.83333333333333337</v>
      </c>
      <c r="L52" s="47">
        <f t="shared" si="7"/>
        <v>0</v>
      </c>
      <c r="M52" s="48">
        <f t="shared" si="8"/>
        <v>0</v>
      </c>
      <c r="N52" s="47">
        <f t="shared" si="9"/>
        <v>0</v>
      </c>
      <c r="O52" s="48">
        <f t="shared" si="10"/>
        <v>0</v>
      </c>
      <c r="P52" s="47">
        <f t="shared" si="11"/>
        <v>0.4</v>
      </c>
      <c r="Q52" s="48">
        <f t="shared" si="12"/>
        <v>0.16666666666666669</v>
      </c>
      <c r="R52" s="8">
        <v>0</v>
      </c>
      <c r="S52" s="2">
        <v>2.4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2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17">
        <v>0.4</v>
      </c>
    </row>
    <row r="53" spans="1:46" x14ac:dyDescent="0.25">
      <c r="A53" s="16">
        <v>52</v>
      </c>
      <c r="B53" s="14" t="s">
        <v>129</v>
      </c>
      <c r="C53" s="19" t="s">
        <v>130</v>
      </c>
      <c r="D53" s="9" t="s">
        <v>37</v>
      </c>
      <c r="E53" s="46">
        <f t="shared" si="0"/>
        <v>0.2</v>
      </c>
      <c r="F53" s="47">
        <f t="shared" si="1"/>
        <v>0</v>
      </c>
      <c r="G53" s="48">
        <f t="shared" si="2"/>
        <v>0</v>
      </c>
      <c r="H53" s="47">
        <f t="shared" si="3"/>
        <v>0</v>
      </c>
      <c r="I53" s="48">
        <f t="shared" si="4"/>
        <v>0</v>
      </c>
      <c r="J53" s="47">
        <f t="shared" si="5"/>
        <v>0</v>
      </c>
      <c r="K53" s="48">
        <f t="shared" si="6"/>
        <v>0</v>
      </c>
      <c r="L53" s="47">
        <f t="shared" si="7"/>
        <v>0</v>
      </c>
      <c r="M53" s="48">
        <f t="shared" si="8"/>
        <v>0</v>
      </c>
      <c r="N53" s="47">
        <f t="shared" si="9"/>
        <v>0</v>
      </c>
      <c r="O53" s="48">
        <f t="shared" si="10"/>
        <v>0</v>
      </c>
      <c r="P53" s="47">
        <f t="shared" si="11"/>
        <v>0</v>
      </c>
      <c r="Q53" s="48">
        <f t="shared" si="12"/>
        <v>0</v>
      </c>
      <c r="R53" s="8">
        <v>0</v>
      </c>
      <c r="S53" s="2">
        <v>0</v>
      </c>
      <c r="T53" s="2">
        <v>0.2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0.2</v>
      </c>
      <c r="AQ53" s="2">
        <v>0.2</v>
      </c>
      <c r="AR53" s="2">
        <v>0</v>
      </c>
      <c r="AS53" s="2">
        <v>0</v>
      </c>
      <c r="AT53" s="17">
        <v>0</v>
      </c>
    </row>
    <row r="54" spans="1:46" x14ac:dyDescent="0.25">
      <c r="A54" s="16">
        <v>53</v>
      </c>
      <c r="B54" s="14" t="s">
        <v>131</v>
      </c>
      <c r="C54" s="19" t="s">
        <v>132</v>
      </c>
      <c r="D54" s="9" t="s">
        <v>34</v>
      </c>
      <c r="E54" s="46">
        <f t="shared" si="0"/>
        <v>18.2</v>
      </c>
      <c r="F54" s="47">
        <f t="shared" si="1"/>
        <v>0</v>
      </c>
      <c r="G54" s="48">
        <f t="shared" si="2"/>
        <v>0</v>
      </c>
      <c r="H54" s="47">
        <f t="shared" si="3"/>
        <v>0</v>
      </c>
      <c r="I54" s="48">
        <f t="shared" si="4"/>
        <v>0</v>
      </c>
      <c r="J54" s="47">
        <f t="shared" si="5"/>
        <v>0</v>
      </c>
      <c r="K54" s="48">
        <f t="shared" si="6"/>
        <v>0</v>
      </c>
      <c r="L54" s="47">
        <f t="shared" si="7"/>
        <v>0</v>
      </c>
      <c r="M54" s="48">
        <f t="shared" si="8"/>
        <v>0</v>
      </c>
      <c r="N54" s="47">
        <f t="shared" si="9"/>
        <v>18.2</v>
      </c>
      <c r="O54" s="48">
        <f t="shared" si="10"/>
        <v>1</v>
      </c>
      <c r="P54" s="47">
        <f t="shared" si="11"/>
        <v>0</v>
      </c>
      <c r="Q54" s="48">
        <f t="shared" si="12"/>
        <v>0</v>
      </c>
      <c r="R54" s="8">
        <v>0</v>
      </c>
      <c r="S54" s="2">
        <v>18.2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18.2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17">
        <v>0</v>
      </c>
    </row>
    <row r="55" spans="1:46" x14ac:dyDescent="0.25">
      <c r="A55" s="16">
        <v>54</v>
      </c>
      <c r="B55" s="14" t="s">
        <v>133</v>
      </c>
      <c r="C55" s="19" t="s">
        <v>134</v>
      </c>
      <c r="D55" s="9" t="s">
        <v>34</v>
      </c>
      <c r="E55" s="46">
        <f t="shared" si="0"/>
        <v>3087.9580000000001</v>
      </c>
      <c r="F55" s="47">
        <f t="shared" si="1"/>
        <v>1412.404</v>
      </c>
      <c r="G55" s="48">
        <f t="shared" si="2"/>
        <v>0.45739093601661679</v>
      </c>
      <c r="H55" s="47">
        <f t="shared" si="3"/>
        <v>1381.904</v>
      </c>
      <c r="I55" s="48">
        <f t="shared" si="4"/>
        <v>0.44751385867294824</v>
      </c>
      <c r="J55" s="47">
        <f t="shared" si="5"/>
        <v>2.1</v>
      </c>
      <c r="K55" s="48">
        <f t="shared" si="6"/>
        <v>6.8006106300668595E-4</v>
      </c>
      <c r="L55" s="47">
        <f t="shared" si="7"/>
        <v>0</v>
      </c>
      <c r="M55" s="48">
        <f t="shared" si="8"/>
        <v>0</v>
      </c>
      <c r="N55" s="47">
        <f t="shared" si="9"/>
        <v>291.27999999999997</v>
      </c>
      <c r="O55" s="48">
        <f t="shared" si="10"/>
        <v>9.4327707825041657E-2</v>
      </c>
      <c r="P55" s="47">
        <f t="shared" si="11"/>
        <v>0.27</v>
      </c>
      <c r="Q55" s="48">
        <f t="shared" si="12"/>
        <v>8.7436422386573913E-5</v>
      </c>
      <c r="R55" s="8">
        <v>1.4</v>
      </c>
      <c r="S55" s="2">
        <v>68.850000000000009</v>
      </c>
      <c r="T55" s="2">
        <v>1624.8040000000001</v>
      </c>
      <c r="U55" s="2">
        <v>0</v>
      </c>
      <c r="V55" s="2">
        <v>0</v>
      </c>
      <c r="W55" s="2">
        <v>0</v>
      </c>
      <c r="X55" s="2">
        <v>0</v>
      </c>
      <c r="Y55" s="2">
        <v>1392.904</v>
      </c>
      <c r="Z55" s="2">
        <v>1392.904</v>
      </c>
      <c r="AA55" s="2">
        <v>1381.904</v>
      </c>
      <c r="AB55" s="2">
        <v>0</v>
      </c>
      <c r="AC55" s="2">
        <v>1381.904</v>
      </c>
      <c r="AD55" s="2">
        <v>0</v>
      </c>
      <c r="AE55" s="2">
        <v>0</v>
      </c>
      <c r="AF55" s="2">
        <v>19.5</v>
      </c>
      <c r="AG55" s="2">
        <v>0</v>
      </c>
      <c r="AH55" s="2">
        <v>2.1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71.38000000000001</v>
      </c>
      <c r="AO55" s="2">
        <v>0</v>
      </c>
      <c r="AP55" s="2">
        <v>0</v>
      </c>
      <c r="AQ55" s="2">
        <v>0</v>
      </c>
      <c r="AR55" s="2">
        <v>0</v>
      </c>
      <c r="AS55" s="2">
        <v>219.89999999999998</v>
      </c>
      <c r="AT55" s="17">
        <v>0.27</v>
      </c>
    </row>
    <row r="56" spans="1:46" x14ac:dyDescent="0.25">
      <c r="A56" s="16">
        <v>55</v>
      </c>
      <c r="B56" s="14" t="s">
        <v>135</v>
      </c>
      <c r="C56" s="19" t="s">
        <v>136</v>
      </c>
      <c r="D56" s="9" t="s">
        <v>34</v>
      </c>
      <c r="E56" s="46">
        <f t="shared" si="0"/>
        <v>83.68</v>
      </c>
      <c r="F56" s="47">
        <f t="shared" si="1"/>
        <v>0</v>
      </c>
      <c r="G56" s="48">
        <f t="shared" si="2"/>
        <v>0</v>
      </c>
      <c r="H56" s="47">
        <f t="shared" si="3"/>
        <v>0</v>
      </c>
      <c r="I56" s="48">
        <f t="shared" si="4"/>
        <v>0</v>
      </c>
      <c r="J56" s="47">
        <f t="shared" si="5"/>
        <v>0</v>
      </c>
      <c r="K56" s="48">
        <f t="shared" si="6"/>
        <v>0</v>
      </c>
      <c r="L56" s="47">
        <f t="shared" si="7"/>
        <v>0</v>
      </c>
      <c r="M56" s="48">
        <f t="shared" si="8"/>
        <v>0</v>
      </c>
      <c r="N56" s="47">
        <f t="shared" si="9"/>
        <v>83.68</v>
      </c>
      <c r="O56" s="48">
        <f t="shared" si="10"/>
        <v>1</v>
      </c>
      <c r="P56" s="47">
        <f t="shared" si="11"/>
        <v>0</v>
      </c>
      <c r="Q56" s="48">
        <f t="shared" si="12"/>
        <v>0</v>
      </c>
      <c r="R56" s="8">
        <v>0</v>
      </c>
      <c r="S56" s="2">
        <v>83.68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83.68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17">
        <v>0</v>
      </c>
    </row>
    <row r="57" spans="1:46" x14ac:dyDescent="0.25">
      <c r="A57" s="16">
        <v>56</v>
      </c>
      <c r="B57" s="14" t="s">
        <v>137</v>
      </c>
      <c r="C57" s="19" t="s">
        <v>138</v>
      </c>
      <c r="D57" s="9" t="s">
        <v>34</v>
      </c>
      <c r="E57" s="46">
        <f t="shared" si="0"/>
        <v>9.0670000000000002</v>
      </c>
      <c r="F57" s="47">
        <f t="shared" si="1"/>
        <v>9</v>
      </c>
      <c r="G57" s="48">
        <f t="shared" si="2"/>
        <v>0.99261056578802243</v>
      </c>
      <c r="H57" s="47">
        <f t="shared" si="3"/>
        <v>0</v>
      </c>
      <c r="I57" s="48">
        <f t="shared" si="4"/>
        <v>0</v>
      </c>
      <c r="J57" s="47">
        <f t="shared" si="5"/>
        <v>0</v>
      </c>
      <c r="K57" s="48">
        <f t="shared" si="6"/>
        <v>0</v>
      </c>
      <c r="L57" s="47">
        <f t="shared" si="7"/>
        <v>0</v>
      </c>
      <c r="M57" s="48">
        <f t="shared" si="8"/>
        <v>0</v>
      </c>
      <c r="N57" s="47">
        <f t="shared" si="9"/>
        <v>6.7000000000000004E-2</v>
      </c>
      <c r="O57" s="48">
        <f t="shared" si="10"/>
        <v>7.3894342119775009E-3</v>
      </c>
      <c r="P57" s="47">
        <f t="shared" si="11"/>
        <v>0</v>
      </c>
      <c r="Q57" s="48">
        <f t="shared" si="12"/>
        <v>0</v>
      </c>
      <c r="R57" s="8">
        <v>0</v>
      </c>
      <c r="S57" s="2">
        <v>6.7000000000000004E-2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9</v>
      </c>
      <c r="Z57" s="2">
        <v>9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6.7000000000000004E-2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17">
        <v>0</v>
      </c>
    </row>
    <row r="58" spans="1:46" x14ac:dyDescent="0.25">
      <c r="A58" s="16">
        <v>57</v>
      </c>
      <c r="B58" s="14" t="s">
        <v>139</v>
      </c>
      <c r="C58" s="19" t="s">
        <v>140</v>
      </c>
      <c r="D58" s="9" t="s">
        <v>37</v>
      </c>
      <c r="E58" s="46">
        <f t="shared" si="0"/>
        <v>3.93</v>
      </c>
      <c r="F58" s="47">
        <f t="shared" si="1"/>
        <v>0</v>
      </c>
      <c r="G58" s="48">
        <f t="shared" si="2"/>
        <v>0</v>
      </c>
      <c r="H58" s="47">
        <f t="shared" si="3"/>
        <v>0</v>
      </c>
      <c r="I58" s="48">
        <f t="shared" si="4"/>
        <v>0</v>
      </c>
      <c r="J58" s="47">
        <f t="shared" si="5"/>
        <v>0</v>
      </c>
      <c r="K58" s="48">
        <f t="shared" si="6"/>
        <v>0</v>
      </c>
      <c r="L58" s="47">
        <f t="shared" si="7"/>
        <v>0</v>
      </c>
      <c r="M58" s="48">
        <f t="shared" si="8"/>
        <v>0</v>
      </c>
      <c r="N58" s="47">
        <f t="shared" si="9"/>
        <v>3.93</v>
      </c>
      <c r="O58" s="48">
        <f t="shared" si="10"/>
        <v>1</v>
      </c>
      <c r="P58" s="47">
        <f t="shared" si="11"/>
        <v>0</v>
      </c>
      <c r="Q58" s="48">
        <f t="shared" si="12"/>
        <v>0</v>
      </c>
      <c r="R58" s="8">
        <v>0</v>
      </c>
      <c r="S58" s="2">
        <v>3.93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3.93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17">
        <v>0</v>
      </c>
    </row>
    <row r="59" spans="1:46" x14ac:dyDescent="0.25">
      <c r="A59" s="16">
        <v>58</v>
      </c>
      <c r="B59" s="14" t="s">
        <v>141</v>
      </c>
      <c r="C59" s="19" t="s">
        <v>142</v>
      </c>
      <c r="D59" s="9" t="s">
        <v>34</v>
      </c>
      <c r="E59" s="46">
        <f t="shared" si="0"/>
        <v>59.480000000000004</v>
      </c>
      <c r="F59" s="47">
        <f t="shared" si="1"/>
        <v>0</v>
      </c>
      <c r="G59" s="48">
        <f t="shared" si="2"/>
        <v>0</v>
      </c>
      <c r="H59" s="47">
        <f t="shared" si="3"/>
        <v>0</v>
      </c>
      <c r="I59" s="48">
        <f t="shared" si="4"/>
        <v>0</v>
      </c>
      <c r="J59" s="47">
        <f t="shared" si="5"/>
        <v>0</v>
      </c>
      <c r="K59" s="48">
        <f t="shared" si="6"/>
        <v>0</v>
      </c>
      <c r="L59" s="47">
        <f t="shared" si="7"/>
        <v>0</v>
      </c>
      <c r="M59" s="48">
        <f t="shared" si="8"/>
        <v>0</v>
      </c>
      <c r="N59" s="47">
        <f t="shared" si="9"/>
        <v>59.480000000000004</v>
      </c>
      <c r="O59" s="48">
        <f t="shared" si="10"/>
        <v>1</v>
      </c>
      <c r="P59" s="47">
        <f t="shared" si="11"/>
        <v>0</v>
      </c>
      <c r="Q59" s="48">
        <f t="shared" si="12"/>
        <v>0</v>
      </c>
      <c r="R59" s="8">
        <v>0</v>
      </c>
      <c r="S59" s="2">
        <v>59.480000000000004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59.480000000000004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17">
        <v>0</v>
      </c>
    </row>
    <row r="60" spans="1:46" x14ac:dyDescent="0.25">
      <c r="A60" s="16">
        <v>59</v>
      </c>
      <c r="B60" s="14" t="s">
        <v>143</v>
      </c>
      <c r="C60" s="19" t="s">
        <v>144</v>
      </c>
      <c r="D60" s="9" t="s">
        <v>34</v>
      </c>
      <c r="E60" s="46">
        <f t="shared" si="0"/>
        <v>9</v>
      </c>
      <c r="F60" s="47">
        <f t="shared" si="1"/>
        <v>0</v>
      </c>
      <c r="G60" s="48">
        <f t="shared" si="2"/>
        <v>0</v>
      </c>
      <c r="H60" s="47">
        <f t="shared" si="3"/>
        <v>0</v>
      </c>
      <c r="I60" s="48">
        <f t="shared" si="4"/>
        <v>0</v>
      </c>
      <c r="J60" s="47">
        <f t="shared" si="5"/>
        <v>0</v>
      </c>
      <c r="K60" s="48">
        <f t="shared" si="6"/>
        <v>0</v>
      </c>
      <c r="L60" s="47">
        <f t="shared" si="7"/>
        <v>0</v>
      </c>
      <c r="M60" s="48">
        <f t="shared" si="8"/>
        <v>0</v>
      </c>
      <c r="N60" s="47">
        <f t="shared" si="9"/>
        <v>9</v>
      </c>
      <c r="O60" s="48">
        <f t="shared" si="10"/>
        <v>1</v>
      </c>
      <c r="P60" s="47">
        <f t="shared" si="11"/>
        <v>0</v>
      </c>
      <c r="Q60" s="48">
        <f t="shared" si="12"/>
        <v>0</v>
      </c>
      <c r="R60" s="8">
        <v>0</v>
      </c>
      <c r="S60" s="2">
        <v>9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9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17">
        <v>0</v>
      </c>
    </row>
    <row r="61" spans="1:46" x14ac:dyDescent="0.25">
      <c r="A61" s="16">
        <v>60</v>
      </c>
      <c r="B61" s="14" t="s">
        <v>145</v>
      </c>
      <c r="C61" s="19" t="s">
        <v>146</v>
      </c>
      <c r="D61" s="9" t="s">
        <v>34</v>
      </c>
      <c r="E61" s="46">
        <f t="shared" si="0"/>
        <v>53.8</v>
      </c>
      <c r="F61" s="47">
        <f t="shared" si="1"/>
        <v>0</v>
      </c>
      <c r="G61" s="48">
        <f t="shared" si="2"/>
        <v>0</v>
      </c>
      <c r="H61" s="47">
        <f t="shared" si="3"/>
        <v>0</v>
      </c>
      <c r="I61" s="48">
        <f t="shared" si="4"/>
        <v>0</v>
      </c>
      <c r="J61" s="47">
        <f t="shared" si="5"/>
        <v>0</v>
      </c>
      <c r="K61" s="48">
        <f t="shared" si="6"/>
        <v>0</v>
      </c>
      <c r="L61" s="47">
        <f t="shared" si="7"/>
        <v>0</v>
      </c>
      <c r="M61" s="48">
        <f t="shared" si="8"/>
        <v>0</v>
      </c>
      <c r="N61" s="47">
        <f t="shared" si="9"/>
        <v>53.8</v>
      </c>
      <c r="O61" s="48">
        <f t="shared" si="10"/>
        <v>1</v>
      </c>
      <c r="P61" s="47">
        <f t="shared" si="11"/>
        <v>0</v>
      </c>
      <c r="Q61" s="48">
        <f t="shared" si="12"/>
        <v>0</v>
      </c>
      <c r="R61" s="8">
        <v>0</v>
      </c>
      <c r="S61" s="2">
        <v>53.8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53.8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17">
        <v>0</v>
      </c>
    </row>
    <row r="62" spans="1:46" x14ac:dyDescent="0.25">
      <c r="A62" s="16">
        <v>61</v>
      </c>
      <c r="B62" s="14" t="s">
        <v>147</v>
      </c>
      <c r="C62" s="19" t="s">
        <v>148</v>
      </c>
      <c r="D62" s="9" t="s">
        <v>34</v>
      </c>
      <c r="E62" s="46">
        <f t="shared" si="0"/>
        <v>41900</v>
      </c>
      <c r="F62" s="47">
        <f t="shared" si="1"/>
        <v>0</v>
      </c>
      <c r="G62" s="48">
        <f t="shared" si="2"/>
        <v>0</v>
      </c>
      <c r="H62" s="47">
        <f t="shared" si="3"/>
        <v>0</v>
      </c>
      <c r="I62" s="48">
        <f t="shared" si="4"/>
        <v>0</v>
      </c>
      <c r="J62" s="47">
        <f t="shared" si="5"/>
        <v>0</v>
      </c>
      <c r="K62" s="48">
        <f t="shared" si="6"/>
        <v>0</v>
      </c>
      <c r="L62" s="47">
        <f t="shared" si="7"/>
        <v>0</v>
      </c>
      <c r="M62" s="48">
        <f t="shared" si="8"/>
        <v>0</v>
      </c>
      <c r="N62" s="47">
        <f t="shared" si="9"/>
        <v>0</v>
      </c>
      <c r="O62" s="48">
        <f t="shared" si="10"/>
        <v>0</v>
      </c>
      <c r="P62" s="47">
        <f t="shared" si="11"/>
        <v>41900</v>
      </c>
      <c r="Q62" s="48">
        <f t="shared" si="12"/>
        <v>1</v>
      </c>
      <c r="R62" s="8">
        <v>41900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41900</v>
      </c>
      <c r="AS62" s="2">
        <v>0</v>
      </c>
      <c r="AT62" s="17">
        <v>41900</v>
      </c>
    </row>
    <row r="63" spans="1:46" x14ac:dyDescent="0.25">
      <c r="A63" s="16">
        <v>62</v>
      </c>
      <c r="B63" s="14" t="s">
        <v>149</v>
      </c>
      <c r="C63" s="19" t="s">
        <v>150</v>
      </c>
      <c r="D63" s="9" t="s">
        <v>37</v>
      </c>
      <c r="E63" s="46">
        <f t="shared" si="0"/>
        <v>4.4999999999999998E-2</v>
      </c>
      <c r="F63" s="47">
        <f t="shared" si="1"/>
        <v>0</v>
      </c>
      <c r="G63" s="48">
        <f t="shared" si="2"/>
        <v>0</v>
      </c>
      <c r="H63" s="47">
        <f t="shared" si="3"/>
        <v>0</v>
      </c>
      <c r="I63" s="48">
        <f t="shared" si="4"/>
        <v>0</v>
      </c>
      <c r="J63" s="47">
        <f t="shared" si="5"/>
        <v>0</v>
      </c>
      <c r="K63" s="48">
        <f t="shared" si="6"/>
        <v>0</v>
      </c>
      <c r="L63" s="47">
        <f t="shared" si="7"/>
        <v>0</v>
      </c>
      <c r="M63" s="48">
        <f t="shared" si="8"/>
        <v>0</v>
      </c>
      <c r="N63" s="47">
        <f t="shared" si="9"/>
        <v>4.4999999999999998E-2</v>
      </c>
      <c r="O63" s="48">
        <f t="shared" si="10"/>
        <v>1</v>
      </c>
      <c r="P63" s="47">
        <f t="shared" si="11"/>
        <v>0</v>
      </c>
      <c r="Q63" s="48">
        <f t="shared" si="12"/>
        <v>0</v>
      </c>
      <c r="R63" s="8">
        <v>0</v>
      </c>
      <c r="S63" s="2">
        <v>4.4999999999999998E-2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4.4999999999999998E-2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17">
        <v>0</v>
      </c>
    </row>
    <row r="64" spans="1:46" x14ac:dyDescent="0.25">
      <c r="A64" s="16">
        <v>64</v>
      </c>
      <c r="B64" s="14" t="s">
        <v>151</v>
      </c>
      <c r="C64" s="19" t="s">
        <v>152</v>
      </c>
      <c r="D64" s="9" t="s">
        <v>34</v>
      </c>
      <c r="E64" s="46">
        <f t="shared" si="0"/>
        <v>0.57800000000000007</v>
      </c>
      <c r="F64" s="47">
        <f t="shared" si="1"/>
        <v>0</v>
      </c>
      <c r="G64" s="48">
        <f t="shared" si="2"/>
        <v>0</v>
      </c>
      <c r="H64" s="47">
        <f t="shared" si="3"/>
        <v>0</v>
      </c>
      <c r="I64" s="48">
        <f t="shared" si="4"/>
        <v>0</v>
      </c>
      <c r="J64" s="47">
        <f t="shared" si="5"/>
        <v>0.57800000000000007</v>
      </c>
      <c r="K64" s="48">
        <f t="shared" si="6"/>
        <v>1</v>
      </c>
      <c r="L64" s="47">
        <f t="shared" si="7"/>
        <v>0</v>
      </c>
      <c r="M64" s="48">
        <f t="shared" si="8"/>
        <v>0</v>
      </c>
      <c r="N64" s="47">
        <f t="shared" si="9"/>
        <v>0</v>
      </c>
      <c r="O64" s="48">
        <f t="shared" si="10"/>
        <v>0</v>
      </c>
      <c r="P64" s="47">
        <f t="shared" si="11"/>
        <v>0</v>
      </c>
      <c r="Q64" s="48">
        <f t="shared" si="12"/>
        <v>0</v>
      </c>
      <c r="R64" s="8">
        <v>0.161</v>
      </c>
      <c r="S64" s="2">
        <v>0.41700000000000004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0.57800000000000007</v>
      </c>
      <c r="AI64" s="2">
        <v>0.4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17">
        <v>0</v>
      </c>
    </row>
    <row r="65" spans="1:46" x14ac:dyDescent="0.25">
      <c r="A65" s="16">
        <v>65</v>
      </c>
      <c r="B65" s="14" t="s">
        <v>153</v>
      </c>
      <c r="C65" s="19" t="s">
        <v>154</v>
      </c>
      <c r="D65" s="9" t="s">
        <v>34</v>
      </c>
      <c r="E65" s="46">
        <f t="shared" ref="E65:E121" si="13">R65+S65+T65+Y65</f>
        <v>8.8289999999999988</v>
      </c>
      <c r="F65" s="47">
        <f t="shared" ref="F65:F121" si="14">AF65+Z65</f>
        <v>0.97</v>
      </c>
      <c r="G65" s="48">
        <f t="shared" ref="G65:G121" si="15">F65/E65</f>
        <v>0.10986521689885606</v>
      </c>
      <c r="H65" s="47">
        <f t="shared" ref="H65:H121" si="16">AC65</f>
        <v>0</v>
      </c>
      <c r="I65" s="48">
        <f t="shared" ref="I65:I121" si="17">H65/E65</f>
        <v>0</v>
      </c>
      <c r="J65" s="47">
        <f t="shared" ref="J65:J121" si="18">AA65-AC65+AH65</f>
        <v>1.56</v>
      </c>
      <c r="K65" s="48">
        <f t="shared" ref="K65:K121" si="19">J65/E65</f>
        <v>0.17669045191980975</v>
      </c>
      <c r="L65" s="47">
        <f t="shared" ref="L65:L121" si="20">AD65+AJ65</f>
        <v>0</v>
      </c>
      <c r="M65" s="48">
        <f t="shared" ref="M65:M121" si="21">L65/E65</f>
        <v>0</v>
      </c>
      <c r="N65" s="47">
        <f t="shared" ref="N65:N121" si="22">AE65+AN65+AS65</f>
        <v>2.1560000000000001</v>
      </c>
      <c r="O65" s="48">
        <f t="shared" ref="O65:O121" si="23">N65/E65</f>
        <v>0.24419526560199348</v>
      </c>
      <c r="P65" s="47">
        <f t="shared" ref="P65:P121" si="24">AL65+AT65</f>
        <v>4.1430000000000007</v>
      </c>
      <c r="Q65" s="48">
        <f t="shared" ref="Q65:Q121" si="25">P65/E65</f>
        <v>0.46924906557934093</v>
      </c>
      <c r="R65" s="8">
        <v>3.8</v>
      </c>
      <c r="S65" s="2">
        <v>4.3090000000000002</v>
      </c>
      <c r="T65" s="2">
        <v>0.36</v>
      </c>
      <c r="U65" s="2">
        <v>0</v>
      </c>
      <c r="V65" s="2">
        <v>0</v>
      </c>
      <c r="W65" s="2">
        <v>0</v>
      </c>
      <c r="X65" s="2">
        <v>0</v>
      </c>
      <c r="Y65" s="2">
        <v>0.36</v>
      </c>
      <c r="Z65" s="2">
        <v>0.36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0.61</v>
      </c>
      <c r="AG65" s="2">
        <v>0</v>
      </c>
      <c r="AH65" s="2">
        <v>1.56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2.1560000000000001</v>
      </c>
      <c r="AO65" s="2">
        <v>0</v>
      </c>
      <c r="AP65" s="2">
        <v>0</v>
      </c>
      <c r="AQ65" s="2">
        <v>0</v>
      </c>
      <c r="AR65" s="2">
        <v>1</v>
      </c>
      <c r="AS65" s="2">
        <v>0</v>
      </c>
      <c r="AT65" s="17">
        <v>4.1430000000000007</v>
      </c>
    </row>
    <row r="66" spans="1:46" x14ac:dyDescent="0.25">
      <c r="A66" s="16">
        <v>66</v>
      </c>
      <c r="B66" s="14" t="s">
        <v>155</v>
      </c>
      <c r="C66" s="19" t="s">
        <v>156</v>
      </c>
      <c r="D66" s="9" t="s">
        <v>34</v>
      </c>
      <c r="E66" s="46">
        <f t="shared" si="13"/>
        <v>0.1</v>
      </c>
      <c r="F66" s="47">
        <f t="shared" si="14"/>
        <v>0</v>
      </c>
      <c r="G66" s="48">
        <f t="shared" si="15"/>
        <v>0</v>
      </c>
      <c r="H66" s="47">
        <f t="shared" si="16"/>
        <v>0</v>
      </c>
      <c r="I66" s="48">
        <f t="shared" si="17"/>
        <v>0</v>
      </c>
      <c r="J66" s="47">
        <f t="shared" si="18"/>
        <v>0.1</v>
      </c>
      <c r="K66" s="48">
        <f t="shared" si="19"/>
        <v>1</v>
      </c>
      <c r="L66" s="47">
        <f t="shared" si="20"/>
        <v>0</v>
      </c>
      <c r="M66" s="48">
        <f t="shared" si="21"/>
        <v>0</v>
      </c>
      <c r="N66" s="47">
        <f t="shared" si="22"/>
        <v>0</v>
      </c>
      <c r="O66" s="48">
        <f t="shared" si="23"/>
        <v>0</v>
      </c>
      <c r="P66" s="47">
        <f t="shared" si="24"/>
        <v>0</v>
      </c>
      <c r="Q66" s="48">
        <f t="shared" si="25"/>
        <v>0</v>
      </c>
      <c r="R66" s="8">
        <v>0</v>
      </c>
      <c r="S66" s="2">
        <v>0.1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0.1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17">
        <v>0</v>
      </c>
    </row>
    <row r="67" spans="1:46" x14ac:dyDescent="0.25">
      <c r="A67" s="16">
        <v>68</v>
      </c>
      <c r="B67" s="14" t="s">
        <v>157</v>
      </c>
      <c r="C67" s="19" t="s">
        <v>158</v>
      </c>
      <c r="D67" s="9" t="s">
        <v>37</v>
      </c>
      <c r="E67" s="46">
        <f t="shared" si="13"/>
        <v>0.432</v>
      </c>
      <c r="F67" s="47">
        <f t="shared" si="14"/>
        <v>0</v>
      </c>
      <c r="G67" s="48">
        <f t="shared" si="15"/>
        <v>0</v>
      </c>
      <c r="H67" s="47">
        <f t="shared" si="16"/>
        <v>0</v>
      </c>
      <c r="I67" s="48">
        <f t="shared" si="17"/>
        <v>0</v>
      </c>
      <c r="J67" s="47">
        <f t="shared" si="18"/>
        <v>0</v>
      </c>
      <c r="K67" s="48">
        <f t="shared" si="19"/>
        <v>0</v>
      </c>
      <c r="L67" s="47">
        <f t="shared" si="20"/>
        <v>0</v>
      </c>
      <c r="M67" s="48">
        <f t="shared" si="21"/>
        <v>0</v>
      </c>
      <c r="N67" s="47">
        <f t="shared" si="22"/>
        <v>0.43</v>
      </c>
      <c r="O67" s="48">
        <f t="shared" si="23"/>
        <v>0.99537037037037035</v>
      </c>
      <c r="P67" s="47">
        <f t="shared" si="24"/>
        <v>2E-3</v>
      </c>
      <c r="Q67" s="48">
        <f t="shared" si="25"/>
        <v>4.6296296296296294E-3</v>
      </c>
      <c r="R67" s="8">
        <v>0</v>
      </c>
      <c r="S67" s="2">
        <v>0.432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0.43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17">
        <v>2E-3</v>
      </c>
    </row>
    <row r="68" spans="1:46" x14ac:dyDescent="0.25">
      <c r="A68" s="16">
        <v>69</v>
      </c>
      <c r="B68" s="14" t="s">
        <v>159</v>
      </c>
      <c r="C68" s="19" t="s">
        <v>160</v>
      </c>
      <c r="D68" s="9" t="s">
        <v>37</v>
      </c>
      <c r="E68" s="46">
        <f t="shared" si="13"/>
        <v>1.62</v>
      </c>
      <c r="F68" s="47">
        <f t="shared" si="14"/>
        <v>0</v>
      </c>
      <c r="G68" s="48">
        <f t="shared" si="15"/>
        <v>0</v>
      </c>
      <c r="H68" s="47">
        <f t="shared" si="16"/>
        <v>0</v>
      </c>
      <c r="I68" s="48">
        <f t="shared" si="17"/>
        <v>0</v>
      </c>
      <c r="J68" s="47">
        <f t="shared" si="18"/>
        <v>0</v>
      </c>
      <c r="K68" s="48">
        <f t="shared" si="19"/>
        <v>0</v>
      </c>
      <c r="L68" s="47">
        <f t="shared" si="20"/>
        <v>0</v>
      </c>
      <c r="M68" s="48">
        <f t="shared" si="21"/>
        <v>0</v>
      </c>
      <c r="N68" s="47">
        <f t="shared" si="22"/>
        <v>0.82</v>
      </c>
      <c r="O68" s="48">
        <f t="shared" si="23"/>
        <v>0.50617283950617276</v>
      </c>
      <c r="P68" s="47">
        <f t="shared" si="24"/>
        <v>0</v>
      </c>
      <c r="Q68" s="48">
        <f t="shared" si="25"/>
        <v>0</v>
      </c>
      <c r="R68" s="8">
        <v>0</v>
      </c>
      <c r="S68" s="2">
        <v>0.82</v>
      </c>
      <c r="T68" s="2">
        <v>0.8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0.82</v>
      </c>
      <c r="AO68" s="2">
        <v>0</v>
      </c>
      <c r="AP68" s="2">
        <v>0.8</v>
      </c>
      <c r="AQ68" s="2">
        <v>0.8</v>
      </c>
      <c r="AR68" s="2">
        <v>0</v>
      </c>
      <c r="AS68" s="2">
        <v>0</v>
      </c>
      <c r="AT68" s="17">
        <v>0</v>
      </c>
    </row>
    <row r="69" spans="1:46" x14ac:dyDescent="0.25">
      <c r="A69" s="16">
        <v>70</v>
      </c>
      <c r="B69" s="14" t="s">
        <v>161</v>
      </c>
      <c r="C69" s="19" t="s">
        <v>162</v>
      </c>
      <c r="D69" s="9" t="s">
        <v>37</v>
      </c>
      <c r="E69" s="46">
        <f t="shared" si="13"/>
        <v>108.51</v>
      </c>
      <c r="F69" s="47">
        <f t="shared" si="14"/>
        <v>0</v>
      </c>
      <c r="G69" s="48">
        <f t="shared" si="15"/>
        <v>0</v>
      </c>
      <c r="H69" s="47">
        <f t="shared" si="16"/>
        <v>0</v>
      </c>
      <c r="I69" s="48">
        <f t="shared" si="17"/>
        <v>0</v>
      </c>
      <c r="J69" s="47">
        <f t="shared" si="18"/>
        <v>0</v>
      </c>
      <c r="K69" s="48">
        <f t="shared" si="19"/>
        <v>0</v>
      </c>
      <c r="L69" s="47">
        <f t="shared" si="20"/>
        <v>0</v>
      </c>
      <c r="M69" s="48">
        <f t="shared" si="21"/>
        <v>0</v>
      </c>
      <c r="N69" s="47">
        <f t="shared" si="22"/>
        <v>108.51</v>
      </c>
      <c r="O69" s="48">
        <f t="shared" si="23"/>
        <v>1</v>
      </c>
      <c r="P69" s="47">
        <f t="shared" si="24"/>
        <v>0</v>
      </c>
      <c r="Q69" s="48">
        <f t="shared" si="25"/>
        <v>0</v>
      </c>
      <c r="R69" s="8">
        <v>0</v>
      </c>
      <c r="S69" s="2">
        <v>108.51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108.51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17">
        <v>0</v>
      </c>
    </row>
    <row r="70" spans="1:46" x14ac:dyDescent="0.25">
      <c r="A70" s="16">
        <v>71</v>
      </c>
      <c r="B70" s="14" t="s">
        <v>163</v>
      </c>
      <c r="C70" s="19" t="s">
        <v>164</v>
      </c>
      <c r="D70" s="9" t="s">
        <v>34</v>
      </c>
      <c r="E70" s="46">
        <f t="shared" si="13"/>
        <v>1647.2080000000001</v>
      </c>
      <c r="F70" s="47">
        <f t="shared" si="14"/>
        <v>823.60400000000004</v>
      </c>
      <c r="G70" s="48">
        <f t="shared" si="15"/>
        <v>0.5</v>
      </c>
      <c r="H70" s="47">
        <f t="shared" si="16"/>
        <v>823.60400000000004</v>
      </c>
      <c r="I70" s="48">
        <f t="shared" si="17"/>
        <v>0.5</v>
      </c>
      <c r="J70" s="47">
        <f t="shared" si="18"/>
        <v>0</v>
      </c>
      <c r="K70" s="48">
        <f t="shared" si="19"/>
        <v>0</v>
      </c>
      <c r="L70" s="47">
        <f t="shared" si="20"/>
        <v>0</v>
      </c>
      <c r="M70" s="48">
        <f t="shared" si="21"/>
        <v>0</v>
      </c>
      <c r="N70" s="47">
        <f t="shared" si="22"/>
        <v>0</v>
      </c>
      <c r="O70" s="48">
        <f t="shared" si="23"/>
        <v>0</v>
      </c>
      <c r="P70" s="47">
        <f t="shared" si="24"/>
        <v>0</v>
      </c>
      <c r="Q70" s="48">
        <f t="shared" si="25"/>
        <v>0</v>
      </c>
      <c r="R70" s="8">
        <v>0</v>
      </c>
      <c r="S70" s="2">
        <v>0</v>
      </c>
      <c r="T70" s="2">
        <v>823.60400000000004</v>
      </c>
      <c r="U70" s="2">
        <v>0</v>
      </c>
      <c r="V70" s="2">
        <v>0</v>
      </c>
      <c r="W70" s="2">
        <v>0</v>
      </c>
      <c r="X70" s="2">
        <v>0</v>
      </c>
      <c r="Y70" s="2">
        <v>823.60400000000004</v>
      </c>
      <c r="Z70" s="2">
        <v>823.60400000000004</v>
      </c>
      <c r="AA70" s="2">
        <v>823.60400000000004</v>
      </c>
      <c r="AB70" s="2">
        <v>0</v>
      </c>
      <c r="AC70" s="2">
        <v>823.60400000000004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17">
        <v>0</v>
      </c>
    </row>
    <row r="71" spans="1:46" x14ac:dyDescent="0.25">
      <c r="A71" s="16">
        <v>72</v>
      </c>
      <c r="B71" s="14" t="s">
        <v>165</v>
      </c>
      <c r="C71" s="19" t="s">
        <v>166</v>
      </c>
      <c r="D71" s="9" t="s">
        <v>34</v>
      </c>
      <c r="E71" s="46">
        <f t="shared" si="13"/>
        <v>24.78</v>
      </c>
      <c r="F71" s="47">
        <f t="shared" si="14"/>
        <v>12.39</v>
      </c>
      <c r="G71" s="48">
        <f t="shared" si="15"/>
        <v>0.5</v>
      </c>
      <c r="H71" s="47">
        <f t="shared" si="16"/>
        <v>12.39</v>
      </c>
      <c r="I71" s="48">
        <f t="shared" si="17"/>
        <v>0.5</v>
      </c>
      <c r="J71" s="47">
        <f t="shared" si="18"/>
        <v>0</v>
      </c>
      <c r="K71" s="48">
        <f t="shared" si="19"/>
        <v>0</v>
      </c>
      <c r="L71" s="47">
        <f t="shared" si="20"/>
        <v>0</v>
      </c>
      <c r="M71" s="48">
        <f t="shared" si="21"/>
        <v>0</v>
      </c>
      <c r="N71" s="47">
        <f t="shared" si="22"/>
        <v>0</v>
      </c>
      <c r="O71" s="48">
        <f t="shared" si="23"/>
        <v>0</v>
      </c>
      <c r="P71" s="47">
        <f t="shared" si="24"/>
        <v>0</v>
      </c>
      <c r="Q71" s="48">
        <f t="shared" si="25"/>
        <v>0</v>
      </c>
      <c r="R71" s="8">
        <v>0</v>
      </c>
      <c r="S71" s="2">
        <v>0</v>
      </c>
      <c r="T71" s="2">
        <v>12.39</v>
      </c>
      <c r="U71" s="2">
        <v>0</v>
      </c>
      <c r="V71" s="2">
        <v>0</v>
      </c>
      <c r="W71" s="2">
        <v>0</v>
      </c>
      <c r="X71" s="2">
        <v>0</v>
      </c>
      <c r="Y71" s="2">
        <v>12.39</v>
      </c>
      <c r="Z71" s="2">
        <v>12.39</v>
      </c>
      <c r="AA71" s="2">
        <v>12.39</v>
      </c>
      <c r="AB71" s="2">
        <v>0</v>
      </c>
      <c r="AC71" s="2">
        <v>12.39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17">
        <v>0</v>
      </c>
    </row>
    <row r="72" spans="1:46" x14ac:dyDescent="0.25">
      <c r="A72" s="16">
        <v>73</v>
      </c>
      <c r="B72" s="14" t="s">
        <v>167</v>
      </c>
      <c r="C72" s="19" t="s">
        <v>168</v>
      </c>
      <c r="D72" s="9" t="s">
        <v>34</v>
      </c>
      <c r="E72" s="46">
        <f t="shared" si="13"/>
        <v>1.0209999999999999</v>
      </c>
      <c r="F72" s="47">
        <f t="shared" si="14"/>
        <v>0</v>
      </c>
      <c r="G72" s="48">
        <f t="shared" si="15"/>
        <v>0</v>
      </c>
      <c r="H72" s="47">
        <f t="shared" si="16"/>
        <v>0</v>
      </c>
      <c r="I72" s="48">
        <f t="shared" si="17"/>
        <v>0</v>
      </c>
      <c r="J72" s="47">
        <f t="shared" si="18"/>
        <v>0</v>
      </c>
      <c r="K72" s="48">
        <f t="shared" si="19"/>
        <v>0</v>
      </c>
      <c r="L72" s="47">
        <f t="shared" si="20"/>
        <v>0</v>
      </c>
      <c r="M72" s="48">
        <f t="shared" si="21"/>
        <v>0</v>
      </c>
      <c r="N72" s="47">
        <f t="shared" si="22"/>
        <v>1.0209999999999999</v>
      </c>
      <c r="O72" s="48">
        <f t="shared" si="23"/>
        <v>1</v>
      </c>
      <c r="P72" s="47">
        <f t="shared" si="24"/>
        <v>0</v>
      </c>
      <c r="Q72" s="48">
        <f t="shared" si="25"/>
        <v>0</v>
      </c>
      <c r="R72" s="8">
        <v>0</v>
      </c>
      <c r="S72" s="2">
        <v>1.0209999999999999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1.0209999999999999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17">
        <v>0</v>
      </c>
    </row>
    <row r="73" spans="1:46" x14ac:dyDescent="0.25">
      <c r="A73" s="16">
        <v>74</v>
      </c>
      <c r="B73" s="14" t="s">
        <v>169</v>
      </c>
      <c r="C73" s="19" t="s">
        <v>170</v>
      </c>
      <c r="D73" s="9" t="s">
        <v>34</v>
      </c>
      <c r="E73" s="46">
        <f t="shared" si="13"/>
        <v>3</v>
      </c>
      <c r="F73" s="47">
        <f t="shared" si="14"/>
        <v>3</v>
      </c>
      <c r="G73" s="48">
        <f t="shared" si="15"/>
        <v>1</v>
      </c>
      <c r="H73" s="47">
        <f t="shared" si="16"/>
        <v>0</v>
      </c>
      <c r="I73" s="48">
        <f t="shared" si="17"/>
        <v>0</v>
      </c>
      <c r="J73" s="47">
        <f t="shared" si="18"/>
        <v>0</v>
      </c>
      <c r="K73" s="48">
        <f t="shared" si="19"/>
        <v>0</v>
      </c>
      <c r="L73" s="47">
        <f t="shared" si="20"/>
        <v>0</v>
      </c>
      <c r="M73" s="48">
        <f t="shared" si="21"/>
        <v>0</v>
      </c>
      <c r="N73" s="47">
        <f t="shared" si="22"/>
        <v>0</v>
      </c>
      <c r="O73" s="48">
        <f t="shared" si="23"/>
        <v>0</v>
      </c>
      <c r="P73" s="47">
        <f t="shared" si="24"/>
        <v>0</v>
      </c>
      <c r="Q73" s="48">
        <f t="shared" si="25"/>
        <v>0</v>
      </c>
      <c r="R73" s="8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3</v>
      </c>
      <c r="Z73" s="2">
        <v>3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17">
        <v>0</v>
      </c>
    </row>
    <row r="74" spans="1:46" x14ac:dyDescent="0.25">
      <c r="A74" s="16">
        <v>75</v>
      </c>
      <c r="B74" s="14" t="s">
        <v>171</v>
      </c>
      <c r="C74" s="19" t="s">
        <v>172</v>
      </c>
      <c r="D74" s="9" t="s">
        <v>37</v>
      </c>
      <c r="E74" s="46">
        <f t="shared" si="13"/>
        <v>0.52600000000000002</v>
      </c>
      <c r="F74" s="47">
        <f t="shared" si="14"/>
        <v>0</v>
      </c>
      <c r="G74" s="48">
        <f t="shared" si="15"/>
        <v>0</v>
      </c>
      <c r="H74" s="47">
        <f t="shared" si="16"/>
        <v>0</v>
      </c>
      <c r="I74" s="48">
        <f t="shared" si="17"/>
        <v>0</v>
      </c>
      <c r="J74" s="47">
        <f t="shared" si="18"/>
        <v>0</v>
      </c>
      <c r="K74" s="48">
        <f t="shared" si="19"/>
        <v>0</v>
      </c>
      <c r="L74" s="47">
        <f t="shared" si="20"/>
        <v>0.22600000000000001</v>
      </c>
      <c r="M74" s="48">
        <f t="shared" si="21"/>
        <v>0.42965779467680609</v>
      </c>
      <c r="N74" s="47">
        <f t="shared" si="22"/>
        <v>0.2</v>
      </c>
      <c r="O74" s="48">
        <f t="shared" si="23"/>
        <v>0.38022813688212931</v>
      </c>
      <c r="P74" s="47">
        <f t="shared" si="24"/>
        <v>0</v>
      </c>
      <c r="Q74" s="48">
        <f t="shared" si="25"/>
        <v>0</v>
      </c>
      <c r="R74" s="8">
        <v>0</v>
      </c>
      <c r="S74" s="2">
        <v>0.42600000000000005</v>
      </c>
      <c r="T74" s="2">
        <v>0.1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0.22600000000000001</v>
      </c>
      <c r="AK74" s="2">
        <v>0</v>
      </c>
      <c r="AL74" s="2">
        <v>0</v>
      </c>
      <c r="AM74" s="2">
        <v>0</v>
      </c>
      <c r="AN74" s="2">
        <v>0.2</v>
      </c>
      <c r="AO74" s="2">
        <v>0</v>
      </c>
      <c r="AP74" s="2">
        <v>0.1</v>
      </c>
      <c r="AQ74" s="2">
        <v>0.1</v>
      </c>
      <c r="AR74" s="2">
        <v>0</v>
      </c>
      <c r="AS74" s="2">
        <v>0</v>
      </c>
      <c r="AT74" s="17">
        <v>0</v>
      </c>
    </row>
    <row r="75" spans="1:46" x14ac:dyDescent="0.25">
      <c r="A75" s="16">
        <v>76</v>
      </c>
      <c r="B75" s="14" t="s">
        <v>173</v>
      </c>
      <c r="C75" s="19" t="s">
        <v>174</v>
      </c>
      <c r="D75" s="9" t="s">
        <v>34</v>
      </c>
      <c r="E75" s="46">
        <f t="shared" si="13"/>
        <v>0.01</v>
      </c>
      <c r="F75" s="47">
        <f t="shared" si="14"/>
        <v>0</v>
      </c>
      <c r="G75" s="48">
        <f t="shared" si="15"/>
        <v>0</v>
      </c>
      <c r="H75" s="47">
        <f t="shared" si="16"/>
        <v>0</v>
      </c>
      <c r="I75" s="48">
        <f t="shared" si="17"/>
        <v>0</v>
      </c>
      <c r="J75" s="47">
        <f t="shared" si="18"/>
        <v>0</v>
      </c>
      <c r="K75" s="48">
        <f t="shared" si="19"/>
        <v>0</v>
      </c>
      <c r="L75" s="47">
        <f t="shared" si="20"/>
        <v>0</v>
      </c>
      <c r="M75" s="48">
        <f t="shared" si="21"/>
        <v>0</v>
      </c>
      <c r="N75" s="47">
        <f t="shared" si="22"/>
        <v>0.01</v>
      </c>
      <c r="O75" s="48">
        <f t="shared" si="23"/>
        <v>1</v>
      </c>
      <c r="P75" s="47">
        <f t="shared" si="24"/>
        <v>0</v>
      </c>
      <c r="Q75" s="48">
        <f t="shared" si="25"/>
        <v>0</v>
      </c>
      <c r="R75" s="8">
        <v>0</v>
      </c>
      <c r="S75" s="2">
        <v>0.01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0.01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17">
        <v>0</v>
      </c>
    </row>
    <row r="76" spans="1:46" x14ac:dyDescent="0.25">
      <c r="A76" s="16">
        <v>77</v>
      </c>
      <c r="B76" s="14" t="s">
        <v>175</v>
      </c>
      <c r="C76" s="19" t="s">
        <v>176</v>
      </c>
      <c r="D76" s="9" t="s">
        <v>34</v>
      </c>
      <c r="E76" s="46">
        <f t="shared" si="13"/>
        <v>0.3</v>
      </c>
      <c r="F76" s="47">
        <f t="shared" si="14"/>
        <v>0</v>
      </c>
      <c r="G76" s="48">
        <f t="shared" si="15"/>
        <v>0</v>
      </c>
      <c r="H76" s="47">
        <f t="shared" si="16"/>
        <v>0</v>
      </c>
      <c r="I76" s="48">
        <f t="shared" si="17"/>
        <v>0</v>
      </c>
      <c r="J76" s="47">
        <f t="shared" si="18"/>
        <v>0</v>
      </c>
      <c r="K76" s="48">
        <f t="shared" si="19"/>
        <v>0</v>
      </c>
      <c r="L76" s="47">
        <f t="shared" si="20"/>
        <v>0</v>
      </c>
      <c r="M76" s="48">
        <f t="shared" si="21"/>
        <v>0</v>
      </c>
      <c r="N76" s="47">
        <f t="shared" si="22"/>
        <v>0.3</v>
      </c>
      <c r="O76" s="48">
        <f t="shared" si="23"/>
        <v>1</v>
      </c>
      <c r="P76" s="47">
        <f t="shared" si="24"/>
        <v>0</v>
      </c>
      <c r="Q76" s="48">
        <f t="shared" si="25"/>
        <v>0</v>
      </c>
      <c r="R76" s="8">
        <v>0</v>
      </c>
      <c r="S76" s="2">
        <v>0.3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0.3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17">
        <v>0</v>
      </c>
    </row>
    <row r="77" spans="1:46" x14ac:dyDescent="0.25">
      <c r="A77" s="16">
        <v>78</v>
      </c>
      <c r="B77" s="14" t="s">
        <v>177</v>
      </c>
      <c r="C77" s="19" t="s">
        <v>178</v>
      </c>
      <c r="D77" s="9" t="s">
        <v>34</v>
      </c>
      <c r="E77" s="46">
        <f t="shared" si="13"/>
        <v>9.9260000000000002</v>
      </c>
      <c r="F77" s="47">
        <f t="shared" si="14"/>
        <v>0</v>
      </c>
      <c r="G77" s="48">
        <f t="shared" si="15"/>
        <v>0</v>
      </c>
      <c r="H77" s="47">
        <f t="shared" si="16"/>
        <v>0</v>
      </c>
      <c r="I77" s="48">
        <f t="shared" si="17"/>
        <v>0</v>
      </c>
      <c r="J77" s="47">
        <f t="shared" si="18"/>
        <v>3.07</v>
      </c>
      <c r="K77" s="48">
        <f t="shared" si="19"/>
        <v>0.30928873665121898</v>
      </c>
      <c r="L77" s="47">
        <f t="shared" si="20"/>
        <v>0</v>
      </c>
      <c r="M77" s="48">
        <f t="shared" si="21"/>
        <v>0</v>
      </c>
      <c r="N77" s="47">
        <f t="shared" si="22"/>
        <v>6.7560000000000011</v>
      </c>
      <c r="O77" s="48">
        <f t="shared" si="23"/>
        <v>0.680636711666331</v>
      </c>
      <c r="P77" s="47">
        <f t="shared" si="24"/>
        <v>0.1</v>
      </c>
      <c r="Q77" s="48">
        <f t="shared" si="25"/>
        <v>1.0074551682450132E-2</v>
      </c>
      <c r="R77" s="8">
        <v>0</v>
      </c>
      <c r="S77" s="2">
        <v>9.1059999999999999</v>
      </c>
      <c r="T77" s="2">
        <v>0.82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1.95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1.1199999999999999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6.5560000000000009</v>
      </c>
      <c r="AO77" s="2">
        <v>0</v>
      </c>
      <c r="AP77" s="2">
        <v>0</v>
      </c>
      <c r="AQ77" s="2">
        <v>0</v>
      </c>
      <c r="AR77" s="2">
        <v>0.1</v>
      </c>
      <c r="AS77" s="2">
        <v>0.2</v>
      </c>
      <c r="AT77" s="17">
        <v>0.1</v>
      </c>
    </row>
    <row r="78" spans="1:46" x14ac:dyDescent="0.25">
      <c r="A78" s="16">
        <v>79</v>
      </c>
      <c r="B78" s="14" t="s">
        <v>179</v>
      </c>
      <c r="C78" s="19" t="s">
        <v>180</v>
      </c>
      <c r="D78" s="9" t="s">
        <v>34</v>
      </c>
      <c r="E78" s="46">
        <f t="shared" si="13"/>
        <v>5.0000000000000001E-3</v>
      </c>
      <c r="F78" s="47">
        <f t="shared" si="14"/>
        <v>0</v>
      </c>
      <c r="G78" s="48">
        <f t="shared" si="15"/>
        <v>0</v>
      </c>
      <c r="H78" s="47">
        <f t="shared" si="16"/>
        <v>0</v>
      </c>
      <c r="I78" s="48">
        <f t="shared" si="17"/>
        <v>0</v>
      </c>
      <c r="J78" s="47">
        <f t="shared" si="18"/>
        <v>5.0000000000000001E-3</v>
      </c>
      <c r="K78" s="48">
        <f t="shared" si="19"/>
        <v>1</v>
      </c>
      <c r="L78" s="47">
        <f t="shared" si="20"/>
        <v>0</v>
      </c>
      <c r="M78" s="48">
        <f t="shared" si="21"/>
        <v>0</v>
      </c>
      <c r="N78" s="47">
        <f t="shared" si="22"/>
        <v>0</v>
      </c>
      <c r="O78" s="48">
        <f t="shared" si="23"/>
        <v>0</v>
      </c>
      <c r="P78" s="47">
        <f t="shared" si="24"/>
        <v>0</v>
      </c>
      <c r="Q78" s="48">
        <f t="shared" si="25"/>
        <v>0</v>
      </c>
      <c r="R78" s="8">
        <v>0</v>
      </c>
      <c r="S78" s="2">
        <v>5.0000000000000001E-3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5.0000000000000001E-3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17">
        <v>0</v>
      </c>
    </row>
    <row r="79" spans="1:46" x14ac:dyDescent="0.25">
      <c r="A79" s="16">
        <v>80</v>
      </c>
      <c r="B79" s="14" t="s">
        <v>181</v>
      </c>
      <c r="C79" s="19" t="s">
        <v>182</v>
      </c>
      <c r="D79" s="9" t="s">
        <v>34</v>
      </c>
      <c r="E79" s="46">
        <f t="shared" si="13"/>
        <v>11</v>
      </c>
      <c r="F79" s="47">
        <f t="shared" si="14"/>
        <v>11</v>
      </c>
      <c r="G79" s="48">
        <f t="shared" si="15"/>
        <v>1</v>
      </c>
      <c r="H79" s="47">
        <f t="shared" si="16"/>
        <v>0</v>
      </c>
      <c r="I79" s="48">
        <f t="shared" si="17"/>
        <v>0</v>
      </c>
      <c r="J79" s="47">
        <f t="shared" si="18"/>
        <v>0</v>
      </c>
      <c r="K79" s="48">
        <f t="shared" si="19"/>
        <v>0</v>
      </c>
      <c r="L79" s="47">
        <f t="shared" si="20"/>
        <v>0</v>
      </c>
      <c r="M79" s="48">
        <f t="shared" si="21"/>
        <v>0</v>
      </c>
      <c r="N79" s="47">
        <f t="shared" si="22"/>
        <v>0</v>
      </c>
      <c r="O79" s="48">
        <f t="shared" si="23"/>
        <v>0</v>
      </c>
      <c r="P79" s="47">
        <f t="shared" si="24"/>
        <v>0</v>
      </c>
      <c r="Q79" s="48">
        <f t="shared" si="25"/>
        <v>0</v>
      </c>
      <c r="R79" s="8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11</v>
      </c>
      <c r="Z79" s="2">
        <v>11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17">
        <v>0</v>
      </c>
    </row>
    <row r="80" spans="1:46" x14ac:dyDescent="0.25">
      <c r="A80" s="16">
        <v>81</v>
      </c>
      <c r="B80" s="14" t="s">
        <v>183</v>
      </c>
      <c r="C80" s="19" t="s">
        <v>184</v>
      </c>
      <c r="D80" s="9" t="s">
        <v>34</v>
      </c>
      <c r="E80" s="46">
        <f t="shared" si="13"/>
        <v>59.34</v>
      </c>
      <c r="F80" s="47">
        <f t="shared" si="14"/>
        <v>0</v>
      </c>
      <c r="G80" s="48">
        <f t="shared" si="15"/>
        <v>0</v>
      </c>
      <c r="H80" s="47">
        <f t="shared" si="16"/>
        <v>0</v>
      </c>
      <c r="I80" s="48">
        <f t="shared" si="17"/>
        <v>0</v>
      </c>
      <c r="J80" s="47">
        <f t="shared" si="18"/>
        <v>0</v>
      </c>
      <c r="K80" s="48">
        <f t="shared" si="19"/>
        <v>0</v>
      </c>
      <c r="L80" s="47">
        <f t="shared" si="20"/>
        <v>2.9</v>
      </c>
      <c r="M80" s="48">
        <f t="shared" si="21"/>
        <v>4.8870913380519042E-2</v>
      </c>
      <c r="N80" s="47">
        <f t="shared" si="22"/>
        <v>56.440000000000005</v>
      </c>
      <c r="O80" s="48">
        <f t="shared" si="23"/>
        <v>0.95112908661948103</v>
      </c>
      <c r="P80" s="47">
        <f t="shared" si="24"/>
        <v>0</v>
      </c>
      <c r="Q80" s="48">
        <f t="shared" si="25"/>
        <v>0</v>
      </c>
      <c r="R80" s="8">
        <v>0</v>
      </c>
      <c r="S80" s="2">
        <v>56.440000000000005</v>
      </c>
      <c r="T80" s="2">
        <v>2.9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2.9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56.440000000000005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17">
        <v>0</v>
      </c>
    </row>
    <row r="81" spans="1:46" x14ac:dyDescent="0.25">
      <c r="A81" s="16">
        <v>82</v>
      </c>
      <c r="B81" s="14" t="s">
        <v>185</v>
      </c>
      <c r="C81" s="19" t="s">
        <v>186</v>
      </c>
      <c r="D81" s="9" t="s">
        <v>37</v>
      </c>
      <c r="E81" s="46">
        <f t="shared" si="13"/>
        <v>1</v>
      </c>
      <c r="F81" s="47">
        <f t="shared" si="14"/>
        <v>0</v>
      </c>
      <c r="G81" s="48">
        <f t="shared" si="15"/>
        <v>0</v>
      </c>
      <c r="H81" s="47">
        <f t="shared" si="16"/>
        <v>0</v>
      </c>
      <c r="I81" s="48">
        <f t="shared" si="17"/>
        <v>0</v>
      </c>
      <c r="J81" s="47">
        <f t="shared" si="18"/>
        <v>0</v>
      </c>
      <c r="K81" s="48">
        <f t="shared" si="19"/>
        <v>0</v>
      </c>
      <c r="L81" s="47">
        <f t="shared" si="20"/>
        <v>0.5</v>
      </c>
      <c r="M81" s="48">
        <f t="shared" si="21"/>
        <v>0.5</v>
      </c>
      <c r="N81" s="47">
        <f t="shared" si="22"/>
        <v>0</v>
      </c>
      <c r="O81" s="48">
        <f t="shared" si="23"/>
        <v>0</v>
      </c>
      <c r="P81" s="47">
        <f t="shared" si="24"/>
        <v>0.5</v>
      </c>
      <c r="Q81" s="48">
        <f t="shared" si="25"/>
        <v>0.5</v>
      </c>
      <c r="R81" s="8">
        <v>0</v>
      </c>
      <c r="S81" s="2">
        <v>0.5</v>
      </c>
      <c r="T81" s="2">
        <v>0.5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0.5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17">
        <v>0.5</v>
      </c>
    </row>
    <row r="82" spans="1:46" x14ac:dyDescent="0.25">
      <c r="A82" s="16">
        <v>83</v>
      </c>
      <c r="B82" s="14" t="s">
        <v>187</v>
      </c>
      <c r="C82" s="19" t="s">
        <v>188</v>
      </c>
      <c r="D82" s="9" t="s">
        <v>34</v>
      </c>
      <c r="E82" s="46">
        <f t="shared" si="13"/>
        <v>194.2</v>
      </c>
      <c r="F82" s="47">
        <f t="shared" si="14"/>
        <v>12</v>
      </c>
      <c r="G82" s="48">
        <f t="shared" si="15"/>
        <v>6.1791967044284246E-2</v>
      </c>
      <c r="H82" s="47">
        <f t="shared" si="16"/>
        <v>0</v>
      </c>
      <c r="I82" s="48">
        <f t="shared" si="17"/>
        <v>0</v>
      </c>
      <c r="J82" s="47">
        <f t="shared" si="18"/>
        <v>0</v>
      </c>
      <c r="K82" s="48">
        <f t="shared" si="19"/>
        <v>0</v>
      </c>
      <c r="L82" s="47">
        <f t="shared" si="20"/>
        <v>182.2</v>
      </c>
      <c r="M82" s="48">
        <f t="shared" si="21"/>
        <v>0.93820803295571575</v>
      </c>
      <c r="N82" s="47">
        <f t="shared" si="22"/>
        <v>0</v>
      </c>
      <c r="O82" s="48">
        <f t="shared" si="23"/>
        <v>0</v>
      </c>
      <c r="P82" s="47">
        <f t="shared" si="24"/>
        <v>0</v>
      </c>
      <c r="Q82" s="48">
        <f t="shared" si="25"/>
        <v>0</v>
      </c>
      <c r="R82" s="8">
        <v>0</v>
      </c>
      <c r="S82" s="2">
        <v>0</v>
      </c>
      <c r="T82" s="2">
        <v>182.2</v>
      </c>
      <c r="U82" s="2">
        <v>0</v>
      </c>
      <c r="V82" s="2">
        <v>0</v>
      </c>
      <c r="W82" s="2">
        <v>0</v>
      </c>
      <c r="X82" s="2">
        <v>0</v>
      </c>
      <c r="Y82" s="2">
        <v>12</v>
      </c>
      <c r="Z82" s="2">
        <v>12</v>
      </c>
      <c r="AA82" s="2">
        <v>0</v>
      </c>
      <c r="AB82" s="2">
        <v>0</v>
      </c>
      <c r="AC82" s="2">
        <v>0</v>
      </c>
      <c r="AD82" s="2">
        <v>182.2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17">
        <v>0</v>
      </c>
    </row>
    <row r="83" spans="1:46" x14ac:dyDescent="0.25">
      <c r="A83" s="16">
        <v>84</v>
      </c>
      <c r="B83" s="14" t="s">
        <v>189</v>
      </c>
      <c r="C83" s="19" t="s">
        <v>190</v>
      </c>
      <c r="D83" s="9" t="s">
        <v>37</v>
      </c>
      <c r="E83" s="46">
        <f t="shared" si="13"/>
        <v>2.1660000000000004</v>
      </c>
      <c r="F83" s="47">
        <f t="shared" si="14"/>
        <v>0</v>
      </c>
      <c r="G83" s="48">
        <f t="shared" si="15"/>
        <v>0</v>
      </c>
      <c r="H83" s="47">
        <f t="shared" si="16"/>
        <v>0</v>
      </c>
      <c r="I83" s="48">
        <f t="shared" si="17"/>
        <v>0</v>
      </c>
      <c r="J83" s="47">
        <f t="shared" si="18"/>
        <v>0.29199999999999998</v>
      </c>
      <c r="K83" s="48">
        <f t="shared" si="19"/>
        <v>0.13481071098799627</v>
      </c>
      <c r="L83" s="47">
        <f t="shared" si="20"/>
        <v>1.621</v>
      </c>
      <c r="M83" s="48">
        <f t="shared" si="21"/>
        <v>0.74838411819021222</v>
      </c>
      <c r="N83" s="47">
        <f t="shared" si="22"/>
        <v>0.153</v>
      </c>
      <c r="O83" s="48">
        <f t="shared" si="23"/>
        <v>7.0637119113573399E-2</v>
      </c>
      <c r="P83" s="47">
        <f t="shared" si="24"/>
        <v>0.1</v>
      </c>
      <c r="Q83" s="48">
        <f t="shared" si="25"/>
        <v>4.616805170821791E-2</v>
      </c>
      <c r="R83" s="8">
        <v>7.0000000000000007E-2</v>
      </c>
      <c r="S83" s="2">
        <v>0.996</v>
      </c>
      <c r="T83" s="2">
        <v>1.1000000000000001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1</v>
      </c>
      <c r="AE83" s="2">
        <v>0</v>
      </c>
      <c r="AF83" s="2">
        <v>0</v>
      </c>
      <c r="AG83" s="2">
        <v>0</v>
      </c>
      <c r="AH83" s="2">
        <v>0.29199999999999998</v>
      </c>
      <c r="AI83" s="2">
        <v>0</v>
      </c>
      <c r="AJ83" s="2">
        <v>0.621</v>
      </c>
      <c r="AK83" s="2">
        <v>0</v>
      </c>
      <c r="AL83" s="2">
        <v>0</v>
      </c>
      <c r="AM83" s="2">
        <v>0</v>
      </c>
      <c r="AN83" s="2">
        <v>0.10299999999999999</v>
      </c>
      <c r="AO83" s="2">
        <v>0</v>
      </c>
      <c r="AP83" s="2">
        <v>0</v>
      </c>
      <c r="AQ83" s="2">
        <v>0</v>
      </c>
      <c r="AR83" s="2">
        <v>0</v>
      </c>
      <c r="AS83" s="2">
        <v>0.05</v>
      </c>
      <c r="AT83" s="17">
        <v>0.1</v>
      </c>
    </row>
    <row r="84" spans="1:46" x14ac:dyDescent="0.25">
      <c r="A84" s="16">
        <v>85</v>
      </c>
      <c r="B84" s="14" t="s">
        <v>191</v>
      </c>
      <c r="C84" s="19" t="s">
        <v>192</v>
      </c>
      <c r="D84" s="9" t="s">
        <v>34</v>
      </c>
      <c r="E84" s="46">
        <f t="shared" si="13"/>
        <v>1543.548</v>
      </c>
      <c r="F84" s="47">
        <f t="shared" si="14"/>
        <v>506.37299999999999</v>
      </c>
      <c r="G84" s="48">
        <f t="shared" si="15"/>
        <v>0.32805782521826338</v>
      </c>
      <c r="H84" s="47">
        <f t="shared" si="16"/>
        <v>505.613</v>
      </c>
      <c r="I84" s="48">
        <f t="shared" si="17"/>
        <v>0.32756545309896418</v>
      </c>
      <c r="J84" s="47">
        <f t="shared" si="18"/>
        <v>0.75700000000000722</v>
      </c>
      <c r="K84" s="48">
        <f t="shared" si="19"/>
        <v>4.9042854514404948E-4</v>
      </c>
      <c r="L84" s="47">
        <f t="shared" si="20"/>
        <v>7.2</v>
      </c>
      <c r="M84" s="48">
        <f t="shared" si="21"/>
        <v>4.6645779723079551E-3</v>
      </c>
      <c r="N84" s="47">
        <f t="shared" si="22"/>
        <v>518.72499999999991</v>
      </c>
      <c r="O84" s="48">
        <f t="shared" si="23"/>
        <v>0.33606016787297832</v>
      </c>
      <c r="P84" s="47">
        <f t="shared" si="24"/>
        <v>0.78</v>
      </c>
      <c r="Q84" s="48">
        <f t="shared" si="25"/>
        <v>5.0532928033336188E-4</v>
      </c>
      <c r="R84" s="8">
        <v>6.4000000000000001E-2</v>
      </c>
      <c r="S84" s="2">
        <v>497.80700000000002</v>
      </c>
      <c r="T84" s="2">
        <v>539.30399999999997</v>
      </c>
      <c r="U84" s="2">
        <v>0</v>
      </c>
      <c r="V84" s="2">
        <v>0</v>
      </c>
      <c r="W84" s="2">
        <v>0</v>
      </c>
      <c r="X84" s="2">
        <v>0</v>
      </c>
      <c r="Y84" s="2">
        <v>506.37299999999999</v>
      </c>
      <c r="Z84" s="2">
        <v>506.37299999999999</v>
      </c>
      <c r="AA84" s="2">
        <v>506.05500000000001</v>
      </c>
      <c r="AB84" s="2">
        <v>0</v>
      </c>
      <c r="AC84" s="2">
        <v>505.613</v>
      </c>
      <c r="AD84" s="2">
        <v>0.4</v>
      </c>
      <c r="AE84" s="2">
        <v>0</v>
      </c>
      <c r="AF84" s="2">
        <v>0</v>
      </c>
      <c r="AG84" s="2">
        <v>0</v>
      </c>
      <c r="AH84" s="2">
        <v>0.315</v>
      </c>
      <c r="AI84" s="2">
        <v>0</v>
      </c>
      <c r="AJ84" s="2">
        <v>6.8</v>
      </c>
      <c r="AK84" s="2">
        <v>4.0999999999999996</v>
      </c>
      <c r="AL84" s="2">
        <v>0</v>
      </c>
      <c r="AM84" s="2">
        <v>0</v>
      </c>
      <c r="AN84" s="2">
        <v>512.72499999999991</v>
      </c>
      <c r="AO84" s="2">
        <v>0</v>
      </c>
      <c r="AP84" s="2">
        <v>4.0999999999999996</v>
      </c>
      <c r="AQ84" s="2">
        <v>4.0999999999999996</v>
      </c>
      <c r="AR84" s="2">
        <v>0</v>
      </c>
      <c r="AS84" s="2">
        <v>6</v>
      </c>
      <c r="AT84" s="17">
        <v>0.78</v>
      </c>
    </row>
    <row r="85" spans="1:46" x14ac:dyDescent="0.25">
      <c r="A85" s="16">
        <v>86</v>
      </c>
      <c r="B85" s="14" t="s">
        <v>193</v>
      </c>
      <c r="C85" s="19" t="s">
        <v>194</v>
      </c>
      <c r="D85" s="9" t="s">
        <v>34</v>
      </c>
      <c r="E85" s="46">
        <f t="shared" si="13"/>
        <v>594.04199999999992</v>
      </c>
      <c r="F85" s="47">
        <f t="shared" si="14"/>
        <v>145.76</v>
      </c>
      <c r="G85" s="48">
        <f t="shared" si="15"/>
        <v>0.2453698560034476</v>
      </c>
      <c r="H85" s="47">
        <f t="shared" si="16"/>
        <v>145.76</v>
      </c>
      <c r="I85" s="48">
        <f t="shared" si="17"/>
        <v>0.2453698560034476</v>
      </c>
      <c r="J85" s="47">
        <f t="shared" si="18"/>
        <v>6.0000000000000009</v>
      </c>
      <c r="K85" s="48">
        <f t="shared" si="19"/>
        <v>1.0100295938671006E-2</v>
      </c>
      <c r="L85" s="47">
        <f t="shared" si="20"/>
        <v>0</v>
      </c>
      <c r="M85" s="48">
        <f t="shared" si="21"/>
        <v>0</v>
      </c>
      <c r="N85" s="47">
        <f t="shared" si="22"/>
        <v>296.52199999999999</v>
      </c>
      <c r="O85" s="48">
        <f t="shared" si="23"/>
        <v>0.4991599920544339</v>
      </c>
      <c r="P85" s="47">
        <f t="shared" si="24"/>
        <v>0</v>
      </c>
      <c r="Q85" s="48">
        <f t="shared" si="25"/>
        <v>0</v>
      </c>
      <c r="R85" s="8">
        <v>0</v>
      </c>
      <c r="S85" s="2">
        <v>75.522000000000006</v>
      </c>
      <c r="T85" s="2">
        <v>372.76</v>
      </c>
      <c r="U85" s="2">
        <v>0</v>
      </c>
      <c r="V85" s="2">
        <v>0</v>
      </c>
      <c r="W85" s="2">
        <v>0</v>
      </c>
      <c r="X85" s="2">
        <v>0</v>
      </c>
      <c r="Y85" s="2">
        <v>145.76</v>
      </c>
      <c r="Z85" s="2">
        <v>145.76</v>
      </c>
      <c r="AA85" s="2">
        <v>145.76</v>
      </c>
      <c r="AB85" s="2">
        <v>0</v>
      </c>
      <c r="AC85" s="2">
        <v>145.76</v>
      </c>
      <c r="AD85" s="2">
        <v>0</v>
      </c>
      <c r="AE85" s="2">
        <v>0</v>
      </c>
      <c r="AF85" s="2">
        <v>0</v>
      </c>
      <c r="AG85" s="2">
        <v>0</v>
      </c>
      <c r="AH85" s="2">
        <v>6.0000000000000009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88.221999999999994</v>
      </c>
      <c r="AO85" s="2">
        <v>0</v>
      </c>
      <c r="AP85" s="2">
        <v>0</v>
      </c>
      <c r="AQ85" s="2">
        <v>0</v>
      </c>
      <c r="AR85" s="2">
        <v>0</v>
      </c>
      <c r="AS85" s="2">
        <v>208.3</v>
      </c>
      <c r="AT85" s="17">
        <v>0</v>
      </c>
    </row>
    <row r="86" spans="1:46" x14ac:dyDescent="0.25">
      <c r="A86" s="16">
        <v>87</v>
      </c>
      <c r="B86" s="14" t="s">
        <v>195</v>
      </c>
      <c r="C86" s="19" t="s">
        <v>196</v>
      </c>
      <c r="D86" s="9" t="s">
        <v>37</v>
      </c>
      <c r="E86" s="46">
        <f t="shared" si="13"/>
        <v>3.39</v>
      </c>
      <c r="F86" s="47">
        <f t="shared" si="14"/>
        <v>0</v>
      </c>
      <c r="G86" s="48">
        <f t="shared" si="15"/>
        <v>0</v>
      </c>
      <c r="H86" s="47">
        <f t="shared" si="16"/>
        <v>0</v>
      </c>
      <c r="I86" s="48">
        <f t="shared" si="17"/>
        <v>0</v>
      </c>
      <c r="J86" s="47">
        <f t="shared" si="18"/>
        <v>0</v>
      </c>
      <c r="K86" s="48">
        <f t="shared" si="19"/>
        <v>0</v>
      </c>
      <c r="L86" s="47">
        <f t="shared" si="20"/>
        <v>0</v>
      </c>
      <c r="M86" s="48">
        <f t="shared" si="21"/>
        <v>0</v>
      </c>
      <c r="N86" s="47">
        <f t="shared" si="22"/>
        <v>3.39</v>
      </c>
      <c r="O86" s="48">
        <f t="shared" si="23"/>
        <v>1</v>
      </c>
      <c r="P86" s="47">
        <f t="shared" si="24"/>
        <v>0</v>
      </c>
      <c r="Q86" s="48">
        <f t="shared" si="25"/>
        <v>0</v>
      </c>
      <c r="R86" s="8">
        <v>0</v>
      </c>
      <c r="S86" s="2">
        <v>3.39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3.39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17">
        <v>0</v>
      </c>
    </row>
    <row r="87" spans="1:46" x14ac:dyDescent="0.25">
      <c r="A87" s="16">
        <v>89</v>
      </c>
      <c r="B87" s="14" t="s">
        <v>197</v>
      </c>
      <c r="C87" s="19" t="s">
        <v>198</v>
      </c>
      <c r="D87" s="9" t="s">
        <v>34</v>
      </c>
      <c r="E87" s="46">
        <f t="shared" si="13"/>
        <v>688.72599999999989</v>
      </c>
      <c r="F87" s="47">
        <f t="shared" si="14"/>
        <v>349.81299999999999</v>
      </c>
      <c r="G87" s="48">
        <f t="shared" si="15"/>
        <v>0.50791316140235743</v>
      </c>
      <c r="H87" s="47">
        <f t="shared" si="16"/>
        <v>0</v>
      </c>
      <c r="I87" s="48">
        <f t="shared" si="17"/>
        <v>0</v>
      </c>
      <c r="J87" s="47">
        <f t="shared" si="18"/>
        <v>114.73699999999995</v>
      </c>
      <c r="K87" s="48">
        <f t="shared" si="19"/>
        <v>0.16659310088482207</v>
      </c>
      <c r="L87" s="47">
        <f t="shared" si="20"/>
        <v>48.588999999999999</v>
      </c>
      <c r="M87" s="48">
        <f t="shared" si="21"/>
        <v>7.0549100803512579E-2</v>
      </c>
      <c r="N87" s="47">
        <f t="shared" si="22"/>
        <v>5.2710000000000008</v>
      </c>
      <c r="O87" s="48">
        <f t="shared" si="23"/>
        <v>7.6532612388671281E-3</v>
      </c>
      <c r="P87" s="47">
        <f t="shared" si="24"/>
        <v>162.81599999999997</v>
      </c>
      <c r="Q87" s="48">
        <f t="shared" si="25"/>
        <v>0.23640170401582053</v>
      </c>
      <c r="R87" s="8">
        <v>2.0099999999999998</v>
      </c>
      <c r="S87" s="2">
        <v>142.0449999999999</v>
      </c>
      <c r="T87" s="2">
        <v>287.74799999999999</v>
      </c>
      <c r="U87" s="2">
        <v>0</v>
      </c>
      <c r="V87" s="2">
        <v>0</v>
      </c>
      <c r="W87" s="2">
        <v>0</v>
      </c>
      <c r="X87" s="2">
        <v>0</v>
      </c>
      <c r="Y87" s="2">
        <v>256.923</v>
      </c>
      <c r="Z87" s="2">
        <v>256.923</v>
      </c>
      <c r="AA87" s="2">
        <v>8.125</v>
      </c>
      <c r="AB87" s="2">
        <v>0</v>
      </c>
      <c r="AC87" s="2">
        <v>0</v>
      </c>
      <c r="AD87" s="2">
        <v>18.78</v>
      </c>
      <c r="AE87" s="2">
        <v>2.8810000000000002</v>
      </c>
      <c r="AF87" s="2">
        <v>92.89</v>
      </c>
      <c r="AG87" s="2">
        <v>0</v>
      </c>
      <c r="AH87" s="2">
        <v>106.61199999999995</v>
      </c>
      <c r="AI87" s="2">
        <v>0</v>
      </c>
      <c r="AJ87" s="2">
        <v>29.808999999999997</v>
      </c>
      <c r="AK87" s="2">
        <v>8.3729999999999993</v>
      </c>
      <c r="AL87" s="2">
        <v>0.2</v>
      </c>
      <c r="AM87" s="2">
        <v>0</v>
      </c>
      <c r="AN87" s="2">
        <v>2.39</v>
      </c>
      <c r="AO87" s="2">
        <v>0</v>
      </c>
      <c r="AP87" s="2">
        <v>7.5</v>
      </c>
      <c r="AQ87" s="2">
        <v>7.5</v>
      </c>
      <c r="AR87" s="2">
        <v>1.5480000000000003</v>
      </c>
      <c r="AS87" s="2">
        <v>0</v>
      </c>
      <c r="AT87" s="17">
        <v>162.61599999999999</v>
      </c>
    </row>
    <row r="88" spans="1:46" x14ac:dyDescent="0.25">
      <c r="A88" s="16">
        <v>92</v>
      </c>
      <c r="B88" s="14" t="s">
        <v>199</v>
      </c>
      <c r="C88" s="19" t="s">
        <v>200</v>
      </c>
      <c r="D88" s="9" t="s">
        <v>34</v>
      </c>
      <c r="E88" s="46">
        <f t="shared" si="13"/>
        <v>2535.1729999999998</v>
      </c>
      <c r="F88" s="47">
        <f t="shared" si="14"/>
        <v>1296.5809999999999</v>
      </c>
      <c r="G88" s="48">
        <f t="shared" si="15"/>
        <v>0.51143689207797649</v>
      </c>
      <c r="H88" s="47">
        <f t="shared" si="16"/>
        <v>0</v>
      </c>
      <c r="I88" s="48">
        <f t="shared" si="17"/>
        <v>0</v>
      </c>
      <c r="J88" s="47">
        <f t="shared" si="18"/>
        <v>476.72500000000002</v>
      </c>
      <c r="K88" s="48">
        <f t="shared" si="19"/>
        <v>0.18804436620301654</v>
      </c>
      <c r="L88" s="47">
        <f t="shared" si="20"/>
        <v>1.2</v>
      </c>
      <c r="M88" s="48">
        <f t="shared" si="21"/>
        <v>4.7334047814488403E-4</v>
      </c>
      <c r="N88" s="47">
        <f t="shared" si="22"/>
        <v>0</v>
      </c>
      <c r="O88" s="48">
        <f t="shared" si="23"/>
        <v>0</v>
      </c>
      <c r="P88" s="47">
        <f t="shared" si="24"/>
        <v>760.66700000000003</v>
      </c>
      <c r="Q88" s="48">
        <f t="shared" si="25"/>
        <v>0.3000454012408621</v>
      </c>
      <c r="R88" s="8">
        <v>0.44</v>
      </c>
      <c r="S88" s="2">
        <v>82.230999999999995</v>
      </c>
      <c r="T88" s="2">
        <v>1226.251</v>
      </c>
      <c r="U88" s="2">
        <v>0</v>
      </c>
      <c r="V88" s="2">
        <v>0</v>
      </c>
      <c r="W88" s="2">
        <v>0</v>
      </c>
      <c r="X88" s="2">
        <v>0</v>
      </c>
      <c r="Y88" s="2">
        <v>1226.251</v>
      </c>
      <c r="Z88" s="2">
        <v>1226.251</v>
      </c>
      <c r="AA88" s="2">
        <v>0</v>
      </c>
      <c r="AB88" s="2">
        <v>0</v>
      </c>
      <c r="AC88" s="2">
        <v>0</v>
      </c>
      <c r="AD88" s="2">
        <v>0.2</v>
      </c>
      <c r="AE88" s="2">
        <v>0</v>
      </c>
      <c r="AF88" s="2">
        <v>70.33</v>
      </c>
      <c r="AG88" s="2">
        <v>0</v>
      </c>
      <c r="AH88" s="2">
        <v>476.72500000000002</v>
      </c>
      <c r="AI88" s="2">
        <v>9.2539999999999996</v>
      </c>
      <c r="AJ88" s="2">
        <v>1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0.50700000000000001</v>
      </c>
      <c r="AS88" s="2">
        <v>0</v>
      </c>
      <c r="AT88" s="17">
        <v>760.66700000000003</v>
      </c>
    </row>
    <row r="89" spans="1:46" x14ac:dyDescent="0.25">
      <c r="A89" s="16">
        <v>93</v>
      </c>
      <c r="B89" s="14" t="s">
        <v>201</v>
      </c>
      <c r="C89" s="19" t="s">
        <v>202</v>
      </c>
      <c r="D89" s="9" t="s">
        <v>34</v>
      </c>
      <c r="E89" s="46">
        <f t="shared" si="13"/>
        <v>13467.286</v>
      </c>
      <c r="F89" s="47">
        <f t="shared" si="14"/>
        <v>6967.594000000001</v>
      </c>
      <c r="G89" s="48">
        <f t="shared" si="15"/>
        <v>0.51737180007909545</v>
      </c>
      <c r="H89" s="47">
        <f t="shared" si="16"/>
        <v>0</v>
      </c>
      <c r="I89" s="48">
        <f t="shared" si="17"/>
        <v>0</v>
      </c>
      <c r="J89" s="47">
        <f t="shared" si="18"/>
        <v>2490.0520000000001</v>
      </c>
      <c r="K89" s="48">
        <f t="shared" si="19"/>
        <v>0.18489634808379357</v>
      </c>
      <c r="L89" s="47">
        <f t="shared" si="20"/>
        <v>9.9</v>
      </c>
      <c r="M89" s="48">
        <f t="shared" si="21"/>
        <v>7.3511470685333339E-4</v>
      </c>
      <c r="N89" s="47">
        <f t="shared" si="22"/>
        <v>1.5</v>
      </c>
      <c r="O89" s="48">
        <f t="shared" si="23"/>
        <v>1.1138101618989899E-4</v>
      </c>
      <c r="P89" s="47">
        <f t="shared" si="24"/>
        <v>3992.74</v>
      </c>
      <c r="Q89" s="48">
        <f t="shared" si="25"/>
        <v>0.29647695905470484</v>
      </c>
      <c r="R89" s="8">
        <v>1.3399999999999999</v>
      </c>
      <c r="S89" s="2">
        <v>383.40800000000007</v>
      </c>
      <c r="T89" s="2">
        <v>6448.0440000000008</v>
      </c>
      <c r="U89" s="2">
        <v>0</v>
      </c>
      <c r="V89" s="2">
        <v>0</v>
      </c>
      <c r="W89" s="2">
        <v>0</v>
      </c>
      <c r="X89" s="2">
        <v>0</v>
      </c>
      <c r="Y89" s="2">
        <v>6634.4939999999997</v>
      </c>
      <c r="Z89" s="2">
        <v>6634.4940000000006</v>
      </c>
      <c r="AA89" s="2">
        <v>0</v>
      </c>
      <c r="AB89" s="2">
        <v>0</v>
      </c>
      <c r="AC89" s="2">
        <v>0</v>
      </c>
      <c r="AD89" s="2">
        <v>3</v>
      </c>
      <c r="AE89" s="2">
        <v>0</v>
      </c>
      <c r="AF89" s="2">
        <v>333.09999999999997</v>
      </c>
      <c r="AG89" s="2">
        <v>0</v>
      </c>
      <c r="AH89" s="2">
        <v>2490.0520000000001</v>
      </c>
      <c r="AI89" s="2">
        <v>9.4779999999999998</v>
      </c>
      <c r="AJ89" s="2">
        <v>6.9</v>
      </c>
      <c r="AK89" s="2">
        <v>5.3</v>
      </c>
      <c r="AL89" s="2">
        <v>0</v>
      </c>
      <c r="AM89" s="2">
        <v>0</v>
      </c>
      <c r="AN89" s="2">
        <v>1.5</v>
      </c>
      <c r="AO89" s="2">
        <v>0</v>
      </c>
      <c r="AP89" s="2">
        <v>5.5</v>
      </c>
      <c r="AQ89" s="2">
        <v>5.5</v>
      </c>
      <c r="AR89" s="2">
        <v>0</v>
      </c>
      <c r="AS89" s="2">
        <v>0</v>
      </c>
      <c r="AT89" s="17">
        <v>3992.74</v>
      </c>
    </row>
    <row r="90" spans="1:46" x14ac:dyDescent="0.25">
      <c r="A90" s="16">
        <v>94</v>
      </c>
      <c r="B90" s="14" t="s">
        <v>203</v>
      </c>
      <c r="C90" s="19" t="s">
        <v>204</v>
      </c>
      <c r="D90" s="9" t="s">
        <v>34</v>
      </c>
      <c r="E90" s="46">
        <f t="shared" si="13"/>
        <v>800.7940000000001</v>
      </c>
      <c r="F90" s="47">
        <f t="shared" si="14"/>
        <v>408.697</v>
      </c>
      <c r="G90" s="48">
        <f t="shared" si="15"/>
        <v>0.51036471302232533</v>
      </c>
      <c r="H90" s="47">
        <f t="shared" si="16"/>
        <v>0</v>
      </c>
      <c r="I90" s="48">
        <f t="shared" si="17"/>
        <v>0</v>
      </c>
      <c r="J90" s="47">
        <f t="shared" si="18"/>
        <v>149.76499999999999</v>
      </c>
      <c r="K90" s="48">
        <f t="shared" si="19"/>
        <v>0.1870206320227174</v>
      </c>
      <c r="L90" s="47">
        <f t="shared" si="20"/>
        <v>8.9</v>
      </c>
      <c r="M90" s="48">
        <f t="shared" si="21"/>
        <v>1.1113969385385005E-2</v>
      </c>
      <c r="N90" s="47">
        <f t="shared" si="22"/>
        <v>1.5</v>
      </c>
      <c r="O90" s="48">
        <f t="shared" si="23"/>
        <v>1.873140907649158E-3</v>
      </c>
      <c r="P90" s="47">
        <f t="shared" si="24"/>
        <v>231.93199999999999</v>
      </c>
      <c r="Q90" s="48">
        <f t="shared" si="25"/>
        <v>0.28962754466192298</v>
      </c>
      <c r="R90" s="8">
        <v>0</v>
      </c>
      <c r="S90" s="2">
        <v>45.599999999999994</v>
      </c>
      <c r="T90" s="2">
        <v>380.697</v>
      </c>
      <c r="U90" s="2">
        <v>0</v>
      </c>
      <c r="V90" s="2">
        <v>0</v>
      </c>
      <c r="W90" s="2">
        <v>0</v>
      </c>
      <c r="X90" s="2">
        <v>0</v>
      </c>
      <c r="Y90" s="2">
        <v>374.49700000000001</v>
      </c>
      <c r="Z90" s="2">
        <v>374.49700000000001</v>
      </c>
      <c r="AA90" s="2">
        <v>0</v>
      </c>
      <c r="AB90" s="2">
        <v>0</v>
      </c>
      <c r="AC90" s="2">
        <v>0</v>
      </c>
      <c r="AD90" s="2">
        <v>6.2</v>
      </c>
      <c r="AE90" s="2">
        <v>0</v>
      </c>
      <c r="AF90" s="2">
        <v>34.199999999999996</v>
      </c>
      <c r="AG90" s="2">
        <v>0</v>
      </c>
      <c r="AH90" s="2">
        <v>149.76499999999999</v>
      </c>
      <c r="AI90" s="2">
        <v>0</v>
      </c>
      <c r="AJ90" s="2">
        <v>2.7</v>
      </c>
      <c r="AK90" s="2">
        <v>0</v>
      </c>
      <c r="AL90" s="2">
        <v>0</v>
      </c>
      <c r="AM90" s="2">
        <v>0</v>
      </c>
      <c r="AN90" s="2">
        <v>1.5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17">
        <v>231.93199999999999</v>
      </c>
    </row>
    <row r="91" spans="1:46" x14ac:dyDescent="0.25">
      <c r="A91" s="16">
        <v>95</v>
      </c>
      <c r="B91" s="14" t="s">
        <v>205</v>
      </c>
      <c r="C91" s="19" t="s">
        <v>206</v>
      </c>
      <c r="D91" s="9" t="s">
        <v>34</v>
      </c>
      <c r="E91" s="46">
        <f t="shared" si="13"/>
        <v>3.8839999999999999</v>
      </c>
      <c r="F91" s="47">
        <f t="shared" si="14"/>
        <v>1.9419999999999999</v>
      </c>
      <c r="G91" s="48">
        <f t="shared" si="15"/>
        <v>0.5</v>
      </c>
      <c r="H91" s="47">
        <f t="shared" si="16"/>
        <v>0</v>
      </c>
      <c r="I91" s="48">
        <f t="shared" si="17"/>
        <v>0</v>
      </c>
      <c r="J91" s="47">
        <f t="shared" si="18"/>
        <v>0.65600000000000003</v>
      </c>
      <c r="K91" s="48">
        <f t="shared" si="19"/>
        <v>0.16889804325437693</v>
      </c>
      <c r="L91" s="47">
        <f t="shared" si="20"/>
        <v>0</v>
      </c>
      <c r="M91" s="48">
        <f t="shared" si="21"/>
        <v>0</v>
      </c>
      <c r="N91" s="47">
        <f t="shared" si="22"/>
        <v>0</v>
      </c>
      <c r="O91" s="48">
        <f t="shared" si="23"/>
        <v>0</v>
      </c>
      <c r="P91" s="47">
        <f t="shared" si="24"/>
        <v>1.286</v>
      </c>
      <c r="Q91" s="48">
        <f t="shared" si="25"/>
        <v>0.33110195674562309</v>
      </c>
      <c r="R91" s="8">
        <v>0</v>
      </c>
      <c r="S91" s="2">
        <v>0</v>
      </c>
      <c r="T91" s="2">
        <v>1.9419999999999999</v>
      </c>
      <c r="U91" s="2">
        <v>0</v>
      </c>
      <c r="V91" s="2">
        <v>0</v>
      </c>
      <c r="W91" s="2">
        <v>0</v>
      </c>
      <c r="X91" s="2">
        <v>0</v>
      </c>
      <c r="Y91" s="2">
        <v>1.9419999999999999</v>
      </c>
      <c r="Z91" s="2">
        <v>1.9419999999999999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0.65600000000000003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17">
        <v>1.286</v>
      </c>
    </row>
    <row r="92" spans="1:46" x14ac:dyDescent="0.25">
      <c r="A92" s="16">
        <v>96</v>
      </c>
      <c r="B92" s="14" t="s">
        <v>207</v>
      </c>
      <c r="C92" s="19" t="s">
        <v>208</v>
      </c>
      <c r="D92" s="9" t="s">
        <v>34</v>
      </c>
      <c r="E92" s="46">
        <f t="shared" si="13"/>
        <v>21.5</v>
      </c>
      <c r="F92" s="47">
        <f t="shared" si="14"/>
        <v>11</v>
      </c>
      <c r="G92" s="48">
        <f t="shared" si="15"/>
        <v>0.51162790697674421</v>
      </c>
      <c r="H92" s="47">
        <f t="shared" si="16"/>
        <v>0</v>
      </c>
      <c r="I92" s="48">
        <f t="shared" si="17"/>
        <v>0</v>
      </c>
      <c r="J92" s="47">
        <f t="shared" si="18"/>
        <v>0</v>
      </c>
      <c r="K92" s="48">
        <f t="shared" si="19"/>
        <v>0</v>
      </c>
      <c r="L92" s="47">
        <f t="shared" si="20"/>
        <v>0</v>
      </c>
      <c r="M92" s="48">
        <f t="shared" si="21"/>
        <v>0</v>
      </c>
      <c r="N92" s="47">
        <f t="shared" si="22"/>
        <v>10.5</v>
      </c>
      <c r="O92" s="48">
        <f t="shared" si="23"/>
        <v>0.48837209302325579</v>
      </c>
      <c r="P92" s="47">
        <f t="shared" si="24"/>
        <v>0</v>
      </c>
      <c r="Q92" s="48">
        <f t="shared" si="25"/>
        <v>0</v>
      </c>
      <c r="R92" s="8">
        <v>0</v>
      </c>
      <c r="S92" s="2">
        <v>10.5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11</v>
      </c>
      <c r="Z92" s="2">
        <v>11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10.5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17">
        <v>0</v>
      </c>
    </row>
    <row r="93" spans="1:46" x14ac:dyDescent="0.25">
      <c r="A93" s="16">
        <v>97</v>
      </c>
      <c r="B93" s="14" t="s">
        <v>209</v>
      </c>
      <c r="C93" s="19" t="s">
        <v>210</v>
      </c>
      <c r="D93" s="9" t="s">
        <v>34</v>
      </c>
      <c r="E93" s="46">
        <f t="shared" si="13"/>
        <v>17.7</v>
      </c>
      <c r="F93" s="47">
        <f t="shared" si="14"/>
        <v>11.5</v>
      </c>
      <c r="G93" s="48">
        <f t="shared" si="15"/>
        <v>0.64971751412429379</v>
      </c>
      <c r="H93" s="47">
        <f t="shared" si="16"/>
        <v>0</v>
      </c>
      <c r="I93" s="48">
        <f t="shared" si="17"/>
        <v>0</v>
      </c>
      <c r="J93" s="47">
        <f t="shared" si="18"/>
        <v>0</v>
      </c>
      <c r="K93" s="48">
        <f t="shared" si="19"/>
        <v>0</v>
      </c>
      <c r="L93" s="47">
        <f t="shared" si="20"/>
        <v>6.2</v>
      </c>
      <c r="M93" s="48">
        <f t="shared" si="21"/>
        <v>0.35028248587570626</v>
      </c>
      <c r="N93" s="47">
        <f t="shared" si="22"/>
        <v>0</v>
      </c>
      <c r="O93" s="48">
        <f t="shared" si="23"/>
        <v>0</v>
      </c>
      <c r="P93" s="47">
        <f t="shared" si="24"/>
        <v>0</v>
      </c>
      <c r="Q93" s="48">
        <f t="shared" si="25"/>
        <v>0</v>
      </c>
      <c r="R93" s="8">
        <v>0</v>
      </c>
      <c r="S93" s="2">
        <v>6.2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11.5</v>
      </c>
      <c r="Z93" s="2">
        <v>11.5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6.2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17">
        <v>0</v>
      </c>
    </row>
    <row r="94" spans="1:46" x14ac:dyDescent="0.25">
      <c r="A94" s="16">
        <v>98</v>
      </c>
      <c r="B94" s="14" t="s">
        <v>211</v>
      </c>
      <c r="C94" s="19" t="s">
        <v>212</v>
      </c>
      <c r="D94" s="9" t="s">
        <v>37</v>
      </c>
      <c r="E94" s="46">
        <f t="shared" si="13"/>
        <v>4.8</v>
      </c>
      <c r="F94" s="47">
        <f t="shared" si="14"/>
        <v>0</v>
      </c>
      <c r="G94" s="48">
        <f t="shared" si="15"/>
        <v>0</v>
      </c>
      <c r="H94" s="47">
        <f t="shared" si="16"/>
        <v>0</v>
      </c>
      <c r="I94" s="48">
        <f t="shared" si="17"/>
        <v>0</v>
      </c>
      <c r="J94" s="47">
        <f t="shared" si="18"/>
        <v>0</v>
      </c>
      <c r="K94" s="48">
        <f t="shared" si="19"/>
        <v>0</v>
      </c>
      <c r="L94" s="47">
        <f t="shared" si="20"/>
        <v>0.3</v>
      </c>
      <c r="M94" s="48">
        <f t="shared" si="21"/>
        <v>6.25E-2</v>
      </c>
      <c r="N94" s="47">
        <f t="shared" si="22"/>
        <v>0</v>
      </c>
      <c r="O94" s="48">
        <f t="shared" si="23"/>
        <v>0</v>
      </c>
      <c r="P94" s="47">
        <f t="shared" si="24"/>
        <v>0</v>
      </c>
      <c r="Q94" s="48">
        <f t="shared" si="25"/>
        <v>0</v>
      </c>
      <c r="R94" s="8">
        <v>0</v>
      </c>
      <c r="S94" s="2">
        <v>0.3</v>
      </c>
      <c r="T94" s="2">
        <v>4.5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0.3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4.5</v>
      </c>
      <c r="AQ94" s="2">
        <v>4.5</v>
      </c>
      <c r="AR94" s="2">
        <v>0</v>
      </c>
      <c r="AS94" s="2">
        <v>0</v>
      </c>
      <c r="AT94" s="17">
        <v>0</v>
      </c>
    </row>
    <row r="95" spans="1:46" x14ac:dyDescent="0.25">
      <c r="A95" s="16">
        <v>99</v>
      </c>
      <c r="B95" s="14" t="s">
        <v>213</v>
      </c>
      <c r="C95" s="19" t="s">
        <v>214</v>
      </c>
      <c r="D95" s="9" t="s">
        <v>34</v>
      </c>
      <c r="E95" s="46">
        <f t="shared" si="13"/>
        <v>8</v>
      </c>
      <c r="F95" s="47">
        <f t="shared" si="14"/>
        <v>8</v>
      </c>
      <c r="G95" s="48">
        <f t="shared" si="15"/>
        <v>1</v>
      </c>
      <c r="H95" s="47">
        <f t="shared" si="16"/>
        <v>0</v>
      </c>
      <c r="I95" s="48">
        <f t="shared" si="17"/>
        <v>0</v>
      </c>
      <c r="J95" s="47">
        <f t="shared" si="18"/>
        <v>0</v>
      </c>
      <c r="K95" s="48">
        <f t="shared" si="19"/>
        <v>0</v>
      </c>
      <c r="L95" s="47">
        <f t="shared" si="20"/>
        <v>0</v>
      </c>
      <c r="M95" s="48">
        <f t="shared" si="21"/>
        <v>0</v>
      </c>
      <c r="N95" s="47">
        <f t="shared" si="22"/>
        <v>0</v>
      </c>
      <c r="O95" s="48">
        <f t="shared" si="23"/>
        <v>0</v>
      </c>
      <c r="P95" s="47">
        <f t="shared" si="24"/>
        <v>0</v>
      </c>
      <c r="Q95" s="48">
        <f t="shared" si="25"/>
        <v>0</v>
      </c>
      <c r="R95" s="8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8</v>
      </c>
      <c r="Z95" s="2">
        <v>8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17">
        <v>0</v>
      </c>
    </row>
    <row r="96" spans="1:46" x14ac:dyDescent="0.25">
      <c r="A96" s="16">
        <v>100</v>
      </c>
      <c r="B96" s="14" t="s">
        <v>215</v>
      </c>
      <c r="C96" s="19" t="s">
        <v>216</v>
      </c>
      <c r="D96" s="9" t="s">
        <v>34</v>
      </c>
      <c r="E96" s="46">
        <f t="shared" si="13"/>
        <v>6</v>
      </c>
      <c r="F96" s="47">
        <f t="shared" si="14"/>
        <v>6</v>
      </c>
      <c r="G96" s="48">
        <f t="shared" si="15"/>
        <v>1</v>
      </c>
      <c r="H96" s="47">
        <f t="shared" si="16"/>
        <v>0</v>
      </c>
      <c r="I96" s="48">
        <f t="shared" si="17"/>
        <v>0</v>
      </c>
      <c r="J96" s="47">
        <f t="shared" si="18"/>
        <v>0</v>
      </c>
      <c r="K96" s="48">
        <f t="shared" si="19"/>
        <v>0</v>
      </c>
      <c r="L96" s="47">
        <f t="shared" si="20"/>
        <v>0</v>
      </c>
      <c r="M96" s="48">
        <f t="shared" si="21"/>
        <v>0</v>
      </c>
      <c r="N96" s="47">
        <f t="shared" si="22"/>
        <v>0</v>
      </c>
      <c r="O96" s="48">
        <f t="shared" si="23"/>
        <v>0</v>
      </c>
      <c r="P96" s="47">
        <f t="shared" si="24"/>
        <v>0</v>
      </c>
      <c r="Q96" s="48">
        <f t="shared" si="25"/>
        <v>0</v>
      </c>
      <c r="R96" s="8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6</v>
      </c>
      <c r="Z96" s="2">
        <v>6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17">
        <v>0</v>
      </c>
    </row>
    <row r="97" spans="1:46" x14ac:dyDescent="0.25">
      <c r="A97" s="16">
        <v>101</v>
      </c>
      <c r="B97" s="14" t="s">
        <v>217</v>
      </c>
      <c r="C97" s="19" t="s">
        <v>218</v>
      </c>
      <c r="D97" s="9" t="s">
        <v>34</v>
      </c>
      <c r="E97" s="46">
        <f t="shared" si="13"/>
        <v>1.6</v>
      </c>
      <c r="F97" s="47">
        <f t="shared" si="14"/>
        <v>0</v>
      </c>
      <c r="G97" s="48">
        <f t="shared" si="15"/>
        <v>0</v>
      </c>
      <c r="H97" s="47">
        <f t="shared" si="16"/>
        <v>0</v>
      </c>
      <c r="I97" s="48">
        <f t="shared" si="17"/>
        <v>0</v>
      </c>
      <c r="J97" s="47">
        <f t="shared" si="18"/>
        <v>1.6</v>
      </c>
      <c r="K97" s="48">
        <f t="shared" si="19"/>
        <v>1</v>
      </c>
      <c r="L97" s="47">
        <f t="shared" si="20"/>
        <v>0</v>
      </c>
      <c r="M97" s="48">
        <f t="shared" si="21"/>
        <v>0</v>
      </c>
      <c r="N97" s="47">
        <f t="shared" si="22"/>
        <v>0</v>
      </c>
      <c r="O97" s="48">
        <f t="shared" si="23"/>
        <v>0</v>
      </c>
      <c r="P97" s="47">
        <f t="shared" si="24"/>
        <v>0</v>
      </c>
      <c r="Q97" s="48">
        <f t="shared" si="25"/>
        <v>0</v>
      </c>
      <c r="R97" s="8">
        <v>0</v>
      </c>
      <c r="S97" s="2">
        <v>1.6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1.6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17">
        <v>0</v>
      </c>
    </row>
    <row r="98" spans="1:46" x14ac:dyDescent="0.25">
      <c r="A98" s="16">
        <v>102</v>
      </c>
      <c r="B98" s="14" t="s">
        <v>219</v>
      </c>
      <c r="C98" s="19" t="s">
        <v>220</v>
      </c>
      <c r="D98" s="9" t="s">
        <v>34</v>
      </c>
      <c r="E98" s="46">
        <f t="shared" si="13"/>
        <v>395.38800000000009</v>
      </c>
      <c r="F98" s="47">
        <f t="shared" si="14"/>
        <v>0</v>
      </c>
      <c r="G98" s="48">
        <f t="shared" si="15"/>
        <v>0</v>
      </c>
      <c r="H98" s="47">
        <f t="shared" si="16"/>
        <v>0</v>
      </c>
      <c r="I98" s="48">
        <f t="shared" si="17"/>
        <v>0</v>
      </c>
      <c r="J98" s="47">
        <f t="shared" si="18"/>
        <v>9.5079999999999991</v>
      </c>
      <c r="K98" s="48">
        <f t="shared" si="19"/>
        <v>2.4047264965046986E-2</v>
      </c>
      <c r="L98" s="47">
        <f t="shared" si="20"/>
        <v>5.3</v>
      </c>
      <c r="M98" s="48">
        <f t="shared" si="21"/>
        <v>1.3404554513541125E-2</v>
      </c>
      <c r="N98" s="47">
        <f t="shared" si="22"/>
        <v>371.58</v>
      </c>
      <c r="O98" s="48">
        <f t="shared" si="23"/>
        <v>0.9397857294606814</v>
      </c>
      <c r="P98" s="47">
        <f t="shared" si="24"/>
        <v>9</v>
      </c>
      <c r="Q98" s="48">
        <f t="shared" si="25"/>
        <v>2.2762451060730216E-2</v>
      </c>
      <c r="R98" s="8">
        <v>0</v>
      </c>
      <c r="S98" s="2">
        <v>380.80700000000007</v>
      </c>
      <c r="T98" s="2">
        <v>14.581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6.5169999999999995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2.9909999999999997</v>
      </c>
      <c r="AI98" s="2">
        <v>0</v>
      </c>
      <c r="AJ98" s="2">
        <v>5.3</v>
      </c>
      <c r="AK98" s="2">
        <v>0</v>
      </c>
      <c r="AL98" s="2">
        <v>9</v>
      </c>
      <c r="AM98" s="2">
        <v>0</v>
      </c>
      <c r="AN98" s="2">
        <v>371.58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17">
        <v>0</v>
      </c>
    </row>
    <row r="99" spans="1:46" x14ac:dyDescent="0.25">
      <c r="A99" s="16">
        <v>103</v>
      </c>
      <c r="B99" s="14" t="s">
        <v>221</v>
      </c>
      <c r="C99" s="19" t="s">
        <v>222</v>
      </c>
      <c r="D99" s="9" t="s">
        <v>34</v>
      </c>
      <c r="E99" s="46">
        <f t="shared" si="13"/>
        <v>8</v>
      </c>
      <c r="F99" s="47">
        <f t="shared" si="14"/>
        <v>8</v>
      </c>
      <c r="G99" s="48">
        <f t="shared" si="15"/>
        <v>1</v>
      </c>
      <c r="H99" s="47">
        <f t="shared" si="16"/>
        <v>0</v>
      </c>
      <c r="I99" s="48">
        <f t="shared" si="17"/>
        <v>0</v>
      </c>
      <c r="J99" s="47">
        <f t="shared" si="18"/>
        <v>0</v>
      </c>
      <c r="K99" s="48">
        <f t="shared" si="19"/>
        <v>0</v>
      </c>
      <c r="L99" s="47">
        <f t="shared" si="20"/>
        <v>0</v>
      </c>
      <c r="M99" s="48">
        <f t="shared" si="21"/>
        <v>0</v>
      </c>
      <c r="N99" s="47">
        <f t="shared" si="22"/>
        <v>0</v>
      </c>
      <c r="O99" s="48">
        <f t="shared" si="23"/>
        <v>0</v>
      </c>
      <c r="P99" s="47">
        <f t="shared" si="24"/>
        <v>0</v>
      </c>
      <c r="Q99" s="48">
        <f t="shared" si="25"/>
        <v>0</v>
      </c>
      <c r="R99" s="8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8</v>
      </c>
      <c r="Z99" s="2">
        <v>8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17">
        <v>0</v>
      </c>
    </row>
    <row r="100" spans="1:46" x14ac:dyDescent="0.25">
      <c r="A100" s="16">
        <v>104</v>
      </c>
      <c r="B100" s="14" t="s">
        <v>223</v>
      </c>
      <c r="C100" s="19" t="s">
        <v>224</v>
      </c>
      <c r="D100" s="9" t="s">
        <v>34</v>
      </c>
      <c r="E100" s="46">
        <f t="shared" si="13"/>
        <v>582</v>
      </c>
      <c r="F100" s="47">
        <f t="shared" si="14"/>
        <v>6</v>
      </c>
      <c r="G100" s="48">
        <f t="shared" si="15"/>
        <v>1.0309278350515464E-2</v>
      </c>
      <c r="H100" s="47">
        <f t="shared" si="16"/>
        <v>0</v>
      </c>
      <c r="I100" s="48">
        <f t="shared" si="17"/>
        <v>0</v>
      </c>
      <c r="J100" s="47">
        <f t="shared" si="18"/>
        <v>0</v>
      </c>
      <c r="K100" s="48">
        <f t="shared" si="19"/>
        <v>0</v>
      </c>
      <c r="L100" s="47">
        <f t="shared" si="20"/>
        <v>0</v>
      </c>
      <c r="M100" s="48">
        <f t="shared" si="21"/>
        <v>0</v>
      </c>
      <c r="N100" s="47">
        <f t="shared" si="22"/>
        <v>576</v>
      </c>
      <c r="O100" s="48">
        <f t="shared" si="23"/>
        <v>0.98969072164948457</v>
      </c>
      <c r="P100" s="47">
        <f t="shared" si="24"/>
        <v>0</v>
      </c>
      <c r="Q100" s="48">
        <f t="shared" si="25"/>
        <v>0</v>
      </c>
      <c r="R100" s="8">
        <v>0</v>
      </c>
      <c r="S100" s="2">
        <v>0</v>
      </c>
      <c r="T100" s="2">
        <v>576</v>
      </c>
      <c r="U100" s="2">
        <v>0</v>
      </c>
      <c r="V100" s="2">
        <v>0</v>
      </c>
      <c r="W100" s="2">
        <v>0</v>
      </c>
      <c r="X100" s="2">
        <v>0</v>
      </c>
      <c r="Y100" s="2">
        <v>6</v>
      </c>
      <c r="Z100" s="2">
        <v>6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576</v>
      </c>
      <c r="AT100" s="17">
        <v>0</v>
      </c>
    </row>
    <row r="101" spans="1:46" x14ac:dyDescent="0.25">
      <c r="A101" s="16">
        <v>105</v>
      </c>
      <c r="B101" s="14" t="s">
        <v>225</v>
      </c>
      <c r="C101" s="19" t="s">
        <v>226</v>
      </c>
      <c r="D101" s="9" t="s">
        <v>37</v>
      </c>
      <c r="E101" s="46">
        <f t="shared" si="13"/>
        <v>0.2</v>
      </c>
      <c r="F101" s="47">
        <f t="shared" si="14"/>
        <v>0</v>
      </c>
      <c r="G101" s="48">
        <f t="shared" si="15"/>
        <v>0</v>
      </c>
      <c r="H101" s="47">
        <f t="shared" si="16"/>
        <v>0</v>
      </c>
      <c r="I101" s="48">
        <f t="shared" si="17"/>
        <v>0</v>
      </c>
      <c r="J101" s="47">
        <f t="shared" si="18"/>
        <v>0</v>
      </c>
      <c r="K101" s="48">
        <f t="shared" si="19"/>
        <v>0</v>
      </c>
      <c r="L101" s="47">
        <f t="shared" si="20"/>
        <v>0</v>
      </c>
      <c r="M101" s="48">
        <f t="shared" si="21"/>
        <v>0</v>
      </c>
      <c r="N101" s="47">
        <f t="shared" si="22"/>
        <v>0.2</v>
      </c>
      <c r="O101" s="48">
        <f t="shared" si="23"/>
        <v>1</v>
      </c>
      <c r="P101" s="47">
        <f t="shared" si="24"/>
        <v>0</v>
      </c>
      <c r="Q101" s="48">
        <f t="shared" si="25"/>
        <v>0</v>
      </c>
      <c r="R101" s="8">
        <v>0</v>
      </c>
      <c r="S101" s="2">
        <v>0.2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0.2</v>
      </c>
      <c r="AT101" s="17">
        <v>0</v>
      </c>
    </row>
    <row r="102" spans="1:46" x14ac:dyDescent="0.25">
      <c r="A102" s="16">
        <v>106</v>
      </c>
      <c r="B102" s="14" t="s">
        <v>227</v>
      </c>
      <c r="C102" s="19" t="s">
        <v>228</v>
      </c>
      <c r="D102" s="9" t="s">
        <v>34</v>
      </c>
      <c r="E102" s="46">
        <f t="shared" si="13"/>
        <v>20.378</v>
      </c>
      <c r="F102" s="47">
        <f t="shared" si="14"/>
        <v>9.7390000000000008</v>
      </c>
      <c r="G102" s="48">
        <f t="shared" si="15"/>
        <v>0.47791736186083034</v>
      </c>
      <c r="H102" s="47">
        <f t="shared" si="16"/>
        <v>9.7390000000000008</v>
      </c>
      <c r="I102" s="48">
        <f t="shared" si="17"/>
        <v>0.47791736186083034</v>
      </c>
      <c r="J102" s="47">
        <f t="shared" si="18"/>
        <v>0</v>
      </c>
      <c r="K102" s="48">
        <f t="shared" si="19"/>
        <v>0</v>
      </c>
      <c r="L102" s="47">
        <f t="shared" si="20"/>
        <v>0</v>
      </c>
      <c r="M102" s="48">
        <f t="shared" si="21"/>
        <v>0</v>
      </c>
      <c r="N102" s="47">
        <f t="shared" si="22"/>
        <v>0.9</v>
      </c>
      <c r="O102" s="48">
        <f t="shared" si="23"/>
        <v>4.416527627833939E-2</v>
      </c>
      <c r="P102" s="47">
        <f t="shared" si="24"/>
        <v>0</v>
      </c>
      <c r="Q102" s="48">
        <f t="shared" si="25"/>
        <v>0</v>
      </c>
      <c r="R102" s="8">
        <v>0</v>
      </c>
      <c r="S102" s="2">
        <v>0.9</v>
      </c>
      <c r="T102" s="2">
        <v>9.7390000000000008</v>
      </c>
      <c r="U102" s="2">
        <v>0</v>
      </c>
      <c r="V102" s="2">
        <v>0</v>
      </c>
      <c r="W102" s="2">
        <v>0</v>
      </c>
      <c r="X102" s="2">
        <v>0</v>
      </c>
      <c r="Y102" s="2">
        <v>9.7390000000000008</v>
      </c>
      <c r="Z102" s="2">
        <v>9.7390000000000008</v>
      </c>
      <c r="AA102" s="2">
        <v>9.7390000000000008</v>
      </c>
      <c r="AB102" s="2">
        <v>0</v>
      </c>
      <c r="AC102" s="2">
        <v>9.7390000000000008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0.9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17">
        <v>0</v>
      </c>
    </row>
    <row r="103" spans="1:46" x14ac:dyDescent="0.25">
      <c r="A103" s="16">
        <v>107</v>
      </c>
      <c r="B103" s="14" t="s">
        <v>229</v>
      </c>
      <c r="C103" s="19" t="s">
        <v>230</v>
      </c>
      <c r="D103" s="9" t="s">
        <v>42</v>
      </c>
      <c r="E103" s="46">
        <f t="shared" si="13"/>
        <v>589.69500000000016</v>
      </c>
      <c r="F103" s="47">
        <f t="shared" si="14"/>
        <v>0</v>
      </c>
      <c r="G103" s="48">
        <f t="shared" si="15"/>
        <v>0</v>
      </c>
      <c r="H103" s="47">
        <f t="shared" si="16"/>
        <v>0</v>
      </c>
      <c r="I103" s="48">
        <f t="shared" si="17"/>
        <v>0</v>
      </c>
      <c r="J103" s="47">
        <f t="shared" si="18"/>
        <v>183.07000000000002</v>
      </c>
      <c r="K103" s="48">
        <f t="shared" si="19"/>
        <v>0.31044862174513937</v>
      </c>
      <c r="L103" s="47">
        <f t="shared" si="20"/>
        <v>358.72799999999995</v>
      </c>
      <c r="M103" s="48">
        <f t="shared" si="21"/>
        <v>0.6083280339836693</v>
      </c>
      <c r="N103" s="47">
        <f t="shared" si="22"/>
        <v>0</v>
      </c>
      <c r="O103" s="48">
        <f t="shared" si="23"/>
        <v>0</v>
      </c>
      <c r="P103" s="47">
        <f t="shared" si="24"/>
        <v>38.146999999999991</v>
      </c>
      <c r="Q103" s="48">
        <f t="shared" si="25"/>
        <v>6.4689373320106131E-2</v>
      </c>
      <c r="R103" s="8">
        <v>21.220000000000002</v>
      </c>
      <c r="S103" s="2">
        <v>252.37100000000009</v>
      </c>
      <c r="T103" s="2">
        <v>316.10399999999998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16.157</v>
      </c>
      <c r="AB103" s="2">
        <v>5.3869999999999996</v>
      </c>
      <c r="AC103" s="2">
        <v>0</v>
      </c>
      <c r="AD103" s="2">
        <v>321.28299999999996</v>
      </c>
      <c r="AE103" s="2">
        <v>0</v>
      </c>
      <c r="AF103" s="2">
        <v>0</v>
      </c>
      <c r="AG103" s="2">
        <v>0</v>
      </c>
      <c r="AH103" s="2">
        <v>166.91300000000001</v>
      </c>
      <c r="AI103" s="2">
        <v>5.3239999999999998</v>
      </c>
      <c r="AJ103" s="2">
        <v>37.445000000000007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9.75</v>
      </c>
      <c r="AQ103" s="2">
        <v>9.75</v>
      </c>
      <c r="AR103" s="2">
        <v>22.705000000000005</v>
      </c>
      <c r="AS103" s="2">
        <v>0</v>
      </c>
      <c r="AT103" s="17">
        <v>38.146999999999991</v>
      </c>
    </row>
    <row r="104" spans="1:46" x14ac:dyDescent="0.25">
      <c r="A104" s="16">
        <v>108</v>
      </c>
      <c r="B104" s="14" t="s">
        <v>231</v>
      </c>
      <c r="C104" s="19" t="s">
        <v>232</v>
      </c>
      <c r="D104" s="9" t="s">
        <v>42</v>
      </c>
      <c r="E104" s="46">
        <f t="shared" si="13"/>
        <v>37.4</v>
      </c>
      <c r="F104" s="47">
        <f t="shared" si="14"/>
        <v>0</v>
      </c>
      <c r="G104" s="48">
        <f t="shared" si="15"/>
        <v>0</v>
      </c>
      <c r="H104" s="47">
        <f t="shared" si="16"/>
        <v>0</v>
      </c>
      <c r="I104" s="48">
        <f t="shared" si="17"/>
        <v>0</v>
      </c>
      <c r="J104" s="47">
        <f t="shared" si="18"/>
        <v>12.220999999999997</v>
      </c>
      <c r="K104" s="48">
        <f t="shared" si="19"/>
        <v>0.32676470588235285</v>
      </c>
      <c r="L104" s="47">
        <f t="shared" si="20"/>
        <v>12.863</v>
      </c>
      <c r="M104" s="48">
        <f t="shared" si="21"/>
        <v>0.34393048128342246</v>
      </c>
      <c r="N104" s="47">
        <f t="shared" si="22"/>
        <v>0</v>
      </c>
      <c r="O104" s="48">
        <f t="shared" si="23"/>
        <v>0</v>
      </c>
      <c r="P104" s="47">
        <f t="shared" si="24"/>
        <v>11.565999999999999</v>
      </c>
      <c r="Q104" s="48">
        <f t="shared" si="25"/>
        <v>0.30925133689839568</v>
      </c>
      <c r="R104" s="8">
        <v>8.7370000000000001</v>
      </c>
      <c r="S104" s="2">
        <v>26.812999999999999</v>
      </c>
      <c r="T104" s="2">
        <v>1.85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0.247</v>
      </c>
      <c r="AB104" s="2">
        <v>0.217</v>
      </c>
      <c r="AC104" s="2">
        <v>0</v>
      </c>
      <c r="AD104" s="2">
        <v>3.2</v>
      </c>
      <c r="AE104" s="2">
        <v>0</v>
      </c>
      <c r="AF104" s="2">
        <v>0</v>
      </c>
      <c r="AG104" s="2">
        <v>0</v>
      </c>
      <c r="AH104" s="2">
        <v>11.973999999999997</v>
      </c>
      <c r="AI104" s="2">
        <v>0.15</v>
      </c>
      <c r="AJ104" s="2">
        <v>9.6630000000000003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0.75</v>
      </c>
      <c r="AQ104" s="2">
        <v>0.75</v>
      </c>
      <c r="AR104" s="2">
        <v>9.3109999999999999</v>
      </c>
      <c r="AS104" s="2">
        <v>0</v>
      </c>
      <c r="AT104" s="17">
        <v>11.565999999999999</v>
      </c>
    </row>
    <row r="105" spans="1:46" x14ac:dyDescent="0.25">
      <c r="A105" s="16">
        <v>109</v>
      </c>
      <c r="B105" s="14" t="s">
        <v>233</v>
      </c>
      <c r="C105" s="19" t="s">
        <v>234</v>
      </c>
      <c r="D105" s="9" t="s">
        <v>42</v>
      </c>
      <c r="E105" s="46">
        <f t="shared" si="13"/>
        <v>2.044</v>
      </c>
      <c r="F105" s="47">
        <f t="shared" si="14"/>
        <v>0</v>
      </c>
      <c r="G105" s="48">
        <f t="shared" si="15"/>
        <v>0</v>
      </c>
      <c r="H105" s="47">
        <f t="shared" si="16"/>
        <v>0</v>
      </c>
      <c r="I105" s="48">
        <f t="shared" si="17"/>
        <v>0</v>
      </c>
      <c r="J105" s="47">
        <f t="shared" si="18"/>
        <v>0.67200000000000004</v>
      </c>
      <c r="K105" s="48">
        <f t="shared" si="19"/>
        <v>0.32876712328767127</v>
      </c>
      <c r="L105" s="47">
        <f t="shared" si="20"/>
        <v>0.60899999999999999</v>
      </c>
      <c r="M105" s="48">
        <f t="shared" si="21"/>
        <v>0.29794520547945202</v>
      </c>
      <c r="N105" s="47">
        <f t="shared" si="22"/>
        <v>0</v>
      </c>
      <c r="O105" s="48">
        <f t="shared" si="23"/>
        <v>0</v>
      </c>
      <c r="P105" s="47">
        <f t="shared" si="24"/>
        <v>0.14500000000000002</v>
      </c>
      <c r="Q105" s="48">
        <f t="shared" si="25"/>
        <v>7.0939334637964785E-2</v>
      </c>
      <c r="R105" s="8">
        <v>0.14100000000000001</v>
      </c>
      <c r="S105" s="2">
        <v>1.2789999999999999</v>
      </c>
      <c r="T105" s="2">
        <v>0.624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3.2000000000000001E-2</v>
      </c>
      <c r="AE105" s="2">
        <v>0</v>
      </c>
      <c r="AF105" s="2">
        <v>0</v>
      </c>
      <c r="AG105" s="2">
        <v>0</v>
      </c>
      <c r="AH105" s="2">
        <v>0.67200000000000004</v>
      </c>
      <c r="AI105" s="2">
        <v>0</v>
      </c>
      <c r="AJ105" s="2">
        <v>0.57699999999999996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0.61799999999999999</v>
      </c>
      <c r="AQ105" s="2">
        <v>0.61799999999999999</v>
      </c>
      <c r="AR105" s="2">
        <v>0.05</v>
      </c>
      <c r="AS105" s="2">
        <v>0</v>
      </c>
      <c r="AT105" s="17">
        <v>0.14500000000000002</v>
      </c>
    </row>
    <row r="106" spans="1:46" x14ac:dyDescent="0.25">
      <c r="A106" s="16">
        <v>110</v>
      </c>
      <c r="B106" s="14" t="s">
        <v>235</v>
      </c>
      <c r="C106" s="19" t="s">
        <v>236</v>
      </c>
      <c r="D106" s="9" t="s">
        <v>42</v>
      </c>
      <c r="E106" s="46">
        <f t="shared" si="13"/>
        <v>29.436999999999998</v>
      </c>
      <c r="F106" s="47">
        <f t="shared" si="14"/>
        <v>0</v>
      </c>
      <c r="G106" s="48">
        <f t="shared" si="15"/>
        <v>0</v>
      </c>
      <c r="H106" s="47">
        <f t="shared" si="16"/>
        <v>0</v>
      </c>
      <c r="I106" s="48">
        <f t="shared" si="17"/>
        <v>0</v>
      </c>
      <c r="J106" s="47">
        <f t="shared" si="18"/>
        <v>1.9100000000000001</v>
      </c>
      <c r="K106" s="48">
        <f t="shared" si="19"/>
        <v>6.4884329245507369E-2</v>
      </c>
      <c r="L106" s="47">
        <f t="shared" si="20"/>
        <v>13</v>
      </c>
      <c r="M106" s="48">
        <f t="shared" si="21"/>
        <v>0.44162108910554748</v>
      </c>
      <c r="N106" s="47">
        <f t="shared" si="22"/>
        <v>0</v>
      </c>
      <c r="O106" s="48">
        <f t="shared" si="23"/>
        <v>0</v>
      </c>
      <c r="P106" s="47">
        <f t="shared" si="24"/>
        <v>0</v>
      </c>
      <c r="Q106" s="48">
        <f t="shared" si="25"/>
        <v>0</v>
      </c>
      <c r="R106" s="8">
        <v>0</v>
      </c>
      <c r="S106" s="2">
        <v>14.91</v>
      </c>
      <c r="T106" s="2">
        <v>14.526999999999999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1.9100000000000001</v>
      </c>
      <c r="AI106" s="2">
        <v>0</v>
      </c>
      <c r="AJ106" s="2">
        <v>13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14.526999999999999</v>
      </c>
      <c r="AQ106" s="2">
        <v>14.526999999999999</v>
      </c>
      <c r="AR106" s="2">
        <v>0</v>
      </c>
      <c r="AS106" s="2">
        <v>0</v>
      </c>
      <c r="AT106" s="17">
        <v>0</v>
      </c>
    </row>
    <row r="107" spans="1:46" x14ac:dyDescent="0.25">
      <c r="A107" s="16">
        <v>111</v>
      </c>
      <c r="B107" s="14" t="s">
        <v>237</v>
      </c>
      <c r="C107" s="19" t="s">
        <v>238</v>
      </c>
      <c r="D107" s="9" t="s">
        <v>42</v>
      </c>
      <c r="E107" s="46">
        <f t="shared" si="13"/>
        <v>54.644999999999996</v>
      </c>
      <c r="F107" s="47">
        <f t="shared" si="14"/>
        <v>0</v>
      </c>
      <c r="G107" s="48">
        <f t="shared" si="15"/>
        <v>0</v>
      </c>
      <c r="H107" s="47">
        <f t="shared" si="16"/>
        <v>0</v>
      </c>
      <c r="I107" s="48">
        <f t="shared" si="17"/>
        <v>0</v>
      </c>
      <c r="J107" s="47">
        <f t="shared" si="18"/>
        <v>21.553000000000001</v>
      </c>
      <c r="K107" s="48">
        <f t="shared" si="19"/>
        <v>0.39441851953518164</v>
      </c>
      <c r="L107" s="47">
        <f t="shared" si="20"/>
        <v>18.654999999999998</v>
      </c>
      <c r="M107" s="48">
        <f t="shared" si="21"/>
        <v>0.34138530515143195</v>
      </c>
      <c r="N107" s="47">
        <f t="shared" si="22"/>
        <v>0</v>
      </c>
      <c r="O107" s="48">
        <f t="shared" si="23"/>
        <v>0</v>
      </c>
      <c r="P107" s="47">
        <f t="shared" si="24"/>
        <v>12.446999999999999</v>
      </c>
      <c r="Q107" s="48">
        <f t="shared" si="25"/>
        <v>0.2277793027724403</v>
      </c>
      <c r="R107" s="8">
        <v>4.2380000000000004</v>
      </c>
      <c r="S107" s="2">
        <v>47.958999999999996</v>
      </c>
      <c r="T107" s="2">
        <v>2.448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14.98</v>
      </c>
      <c r="AB107" s="2">
        <v>0.86099999999999999</v>
      </c>
      <c r="AC107" s="2">
        <v>0</v>
      </c>
      <c r="AD107" s="2">
        <v>10.958</v>
      </c>
      <c r="AE107" s="2">
        <v>0</v>
      </c>
      <c r="AF107" s="2">
        <v>0</v>
      </c>
      <c r="AG107" s="2">
        <v>0</v>
      </c>
      <c r="AH107" s="2">
        <v>6.5730000000000004</v>
      </c>
      <c r="AI107" s="2">
        <v>1.55</v>
      </c>
      <c r="AJ107" s="2">
        <v>7.6969999999999965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1.99</v>
      </c>
      <c r="AQ107" s="2">
        <v>1.99</v>
      </c>
      <c r="AR107" s="2">
        <v>10.984999999999999</v>
      </c>
      <c r="AS107" s="2">
        <v>0</v>
      </c>
      <c r="AT107" s="17">
        <v>12.446999999999999</v>
      </c>
    </row>
    <row r="108" spans="1:46" x14ac:dyDescent="0.25">
      <c r="A108" s="16">
        <v>112</v>
      </c>
      <c r="B108" s="14" t="s">
        <v>239</v>
      </c>
      <c r="C108" s="19" t="s">
        <v>240</v>
      </c>
      <c r="D108" s="9" t="s">
        <v>42</v>
      </c>
      <c r="E108" s="46">
        <f t="shared" si="13"/>
        <v>10.849999999999998</v>
      </c>
      <c r="F108" s="47">
        <f t="shared" si="14"/>
        <v>0</v>
      </c>
      <c r="G108" s="48">
        <f t="shared" si="15"/>
        <v>0</v>
      </c>
      <c r="H108" s="47">
        <f t="shared" si="16"/>
        <v>0</v>
      </c>
      <c r="I108" s="48">
        <f t="shared" si="17"/>
        <v>0</v>
      </c>
      <c r="J108" s="47">
        <f t="shared" si="18"/>
        <v>2.3689999999999998</v>
      </c>
      <c r="K108" s="48">
        <f t="shared" si="19"/>
        <v>0.21834101382488483</v>
      </c>
      <c r="L108" s="47">
        <f t="shared" si="20"/>
        <v>5.8509999999999991</v>
      </c>
      <c r="M108" s="48">
        <f t="shared" si="21"/>
        <v>0.53926267281105988</v>
      </c>
      <c r="N108" s="47">
        <f t="shared" si="22"/>
        <v>0</v>
      </c>
      <c r="O108" s="48">
        <f t="shared" si="23"/>
        <v>0</v>
      </c>
      <c r="P108" s="47">
        <f t="shared" si="24"/>
        <v>0.505</v>
      </c>
      <c r="Q108" s="48">
        <f t="shared" si="25"/>
        <v>4.6543778801843329E-2</v>
      </c>
      <c r="R108" s="8">
        <v>0.23500000000000001</v>
      </c>
      <c r="S108" s="2">
        <v>8.4209999999999994</v>
      </c>
      <c r="T108" s="2">
        <v>2.194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1.2689999999999999</v>
      </c>
      <c r="AE108" s="2">
        <v>0</v>
      </c>
      <c r="AF108" s="2">
        <v>0</v>
      </c>
      <c r="AG108" s="2">
        <v>0</v>
      </c>
      <c r="AH108" s="2">
        <v>2.3689999999999998</v>
      </c>
      <c r="AI108" s="2">
        <v>0</v>
      </c>
      <c r="AJ108" s="2">
        <v>4.581999999999999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2.125</v>
      </c>
      <c r="AQ108" s="2">
        <v>2.125</v>
      </c>
      <c r="AR108" s="2">
        <v>0.505</v>
      </c>
      <c r="AS108" s="2">
        <v>0</v>
      </c>
      <c r="AT108" s="17">
        <v>0.505</v>
      </c>
    </row>
    <row r="109" spans="1:46" x14ac:dyDescent="0.25">
      <c r="A109" s="16">
        <v>114</v>
      </c>
      <c r="B109" s="14" t="s">
        <v>241</v>
      </c>
      <c r="C109" s="19" t="s">
        <v>242</v>
      </c>
      <c r="D109" s="9" t="s">
        <v>42</v>
      </c>
      <c r="E109" s="46">
        <f t="shared" si="13"/>
        <v>51.624000000000002</v>
      </c>
      <c r="F109" s="47">
        <f t="shared" si="14"/>
        <v>0</v>
      </c>
      <c r="G109" s="48">
        <f t="shared" si="15"/>
        <v>0</v>
      </c>
      <c r="H109" s="47">
        <f t="shared" si="16"/>
        <v>0</v>
      </c>
      <c r="I109" s="48">
        <f t="shared" si="17"/>
        <v>0</v>
      </c>
      <c r="J109" s="47">
        <f t="shared" si="18"/>
        <v>49.305</v>
      </c>
      <c r="K109" s="48">
        <f t="shared" si="19"/>
        <v>0.9550790330079032</v>
      </c>
      <c r="L109" s="47">
        <f t="shared" si="20"/>
        <v>1.419</v>
      </c>
      <c r="M109" s="48">
        <f t="shared" si="21"/>
        <v>2.7487215248721525E-2</v>
      </c>
      <c r="N109" s="47">
        <f t="shared" si="22"/>
        <v>0</v>
      </c>
      <c r="O109" s="48">
        <f t="shared" si="23"/>
        <v>0</v>
      </c>
      <c r="P109" s="47">
        <f t="shared" si="24"/>
        <v>0.9</v>
      </c>
      <c r="Q109" s="48">
        <f t="shared" si="25"/>
        <v>1.7433751743375175E-2</v>
      </c>
      <c r="R109" s="8">
        <v>0</v>
      </c>
      <c r="S109" s="2">
        <v>51.624000000000002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49.305</v>
      </c>
      <c r="AI109" s="2">
        <v>0</v>
      </c>
      <c r="AJ109" s="2">
        <v>1.419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0.9</v>
      </c>
      <c r="AS109" s="2">
        <v>0</v>
      </c>
      <c r="AT109" s="17">
        <v>0.9</v>
      </c>
    </row>
    <row r="110" spans="1:46" x14ac:dyDescent="0.25">
      <c r="A110" s="16">
        <v>115</v>
      </c>
      <c r="B110" s="14" t="s">
        <v>243</v>
      </c>
      <c r="C110" s="19" t="s">
        <v>244</v>
      </c>
      <c r="D110" s="9" t="s">
        <v>42</v>
      </c>
      <c r="E110" s="46">
        <f t="shared" si="13"/>
        <v>864.53899999999999</v>
      </c>
      <c r="F110" s="47">
        <f t="shared" si="14"/>
        <v>0</v>
      </c>
      <c r="G110" s="48">
        <f t="shared" si="15"/>
        <v>0</v>
      </c>
      <c r="H110" s="47">
        <f t="shared" si="16"/>
        <v>0</v>
      </c>
      <c r="I110" s="48">
        <f t="shared" si="17"/>
        <v>0</v>
      </c>
      <c r="J110" s="47">
        <f t="shared" si="18"/>
        <v>218</v>
      </c>
      <c r="K110" s="48">
        <f t="shared" si="19"/>
        <v>0.25215750822114447</v>
      </c>
      <c r="L110" s="47">
        <f t="shared" si="20"/>
        <v>3.9E-2</v>
      </c>
      <c r="M110" s="48">
        <f t="shared" si="21"/>
        <v>4.5110746883599238E-5</v>
      </c>
      <c r="N110" s="47">
        <f t="shared" si="22"/>
        <v>0</v>
      </c>
      <c r="O110" s="48">
        <f t="shared" si="23"/>
        <v>0</v>
      </c>
      <c r="P110" s="47">
        <f t="shared" si="24"/>
        <v>646.5</v>
      </c>
      <c r="Q110" s="48">
        <f t="shared" si="25"/>
        <v>0.74779738103197191</v>
      </c>
      <c r="R110" s="8">
        <v>214.5</v>
      </c>
      <c r="S110" s="2">
        <v>650.03899999999999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3.9E-2</v>
      </c>
      <c r="AE110" s="2">
        <v>0</v>
      </c>
      <c r="AF110" s="2">
        <v>0</v>
      </c>
      <c r="AG110" s="2">
        <v>0</v>
      </c>
      <c r="AH110" s="2">
        <v>218</v>
      </c>
      <c r="AI110" s="2">
        <v>218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17">
        <v>646.5</v>
      </c>
    </row>
    <row r="111" spans="1:46" x14ac:dyDescent="0.25">
      <c r="A111" s="16">
        <v>116</v>
      </c>
      <c r="B111" s="14" t="s">
        <v>245</v>
      </c>
      <c r="C111" s="19" t="s">
        <v>246</v>
      </c>
      <c r="D111" s="9" t="s">
        <v>42</v>
      </c>
      <c r="E111" s="46">
        <f t="shared" si="13"/>
        <v>17.902000000000001</v>
      </c>
      <c r="F111" s="47">
        <f t="shared" si="14"/>
        <v>0</v>
      </c>
      <c r="G111" s="48">
        <f t="shared" si="15"/>
        <v>0</v>
      </c>
      <c r="H111" s="47">
        <f t="shared" si="16"/>
        <v>0</v>
      </c>
      <c r="I111" s="48">
        <f t="shared" si="17"/>
        <v>0</v>
      </c>
      <c r="J111" s="47">
        <f t="shared" si="18"/>
        <v>4.891</v>
      </c>
      <c r="K111" s="48">
        <f t="shared" si="19"/>
        <v>0.27320969724053179</v>
      </c>
      <c r="L111" s="47">
        <f t="shared" si="20"/>
        <v>11.234999999999999</v>
      </c>
      <c r="M111" s="48">
        <f t="shared" si="21"/>
        <v>0.62758351022232151</v>
      </c>
      <c r="N111" s="47">
        <f t="shared" si="22"/>
        <v>0</v>
      </c>
      <c r="O111" s="48">
        <f t="shared" si="23"/>
        <v>0</v>
      </c>
      <c r="P111" s="47">
        <f t="shared" si="24"/>
        <v>0.92599999999999993</v>
      </c>
      <c r="Q111" s="48">
        <f t="shared" si="25"/>
        <v>5.172606412691319E-2</v>
      </c>
      <c r="R111" s="8">
        <v>0.58899999999999997</v>
      </c>
      <c r="S111" s="2">
        <v>10.809000000000001</v>
      </c>
      <c r="T111" s="2">
        <v>6.5039999999999996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5.6539999999999999</v>
      </c>
      <c r="AE111" s="2">
        <v>0</v>
      </c>
      <c r="AF111" s="2">
        <v>0</v>
      </c>
      <c r="AG111" s="2">
        <v>0</v>
      </c>
      <c r="AH111" s="2">
        <v>4.891</v>
      </c>
      <c r="AI111" s="2">
        <v>0</v>
      </c>
      <c r="AJ111" s="2">
        <v>5.5809999999999995</v>
      </c>
      <c r="AK111" s="2">
        <v>0.65</v>
      </c>
      <c r="AL111" s="2">
        <v>0</v>
      </c>
      <c r="AM111" s="2">
        <v>0</v>
      </c>
      <c r="AN111" s="2">
        <v>0</v>
      </c>
      <c r="AO111" s="2">
        <v>0</v>
      </c>
      <c r="AP111" s="2">
        <v>0.85</v>
      </c>
      <c r="AQ111" s="2">
        <v>0.85</v>
      </c>
      <c r="AR111" s="2">
        <v>0</v>
      </c>
      <c r="AS111" s="2">
        <v>0</v>
      </c>
      <c r="AT111" s="17">
        <v>0.92599999999999993</v>
      </c>
    </row>
    <row r="112" spans="1:46" x14ac:dyDescent="0.25">
      <c r="A112" s="16">
        <v>117</v>
      </c>
      <c r="B112" s="14" t="s">
        <v>247</v>
      </c>
      <c r="C112" s="19" t="s">
        <v>248</v>
      </c>
      <c r="D112" s="9" t="s">
        <v>42</v>
      </c>
      <c r="E112" s="46">
        <f t="shared" si="13"/>
        <v>0.2</v>
      </c>
      <c r="F112" s="47">
        <f t="shared" si="14"/>
        <v>0</v>
      </c>
      <c r="G112" s="48">
        <f t="shared" si="15"/>
        <v>0</v>
      </c>
      <c r="H112" s="47">
        <f t="shared" si="16"/>
        <v>0</v>
      </c>
      <c r="I112" s="48">
        <f t="shared" si="17"/>
        <v>0</v>
      </c>
      <c r="J112" s="47">
        <f t="shared" si="18"/>
        <v>0</v>
      </c>
      <c r="K112" s="48">
        <f t="shared" si="19"/>
        <v>0</v>
      </c>
      <c r="L112" s="47">
        <f t="shared" si="20"/>
        <v>0.2</v>
      </c>
      <c r="M112" s="48">
        <f t="shared" si="21"/>
        <v>1</v>
      </c>
      <c r="N112" s="47">
        <f t="shared" si="22"/>
        <v>0</v>
      </c>
      <c r="O112" s="48">
        <f t="shared" si="23"/>
        <v>0</v>
      </c>
      <c r="P112" s="47">
        <f t="shared" si="24"/>
        <v>0</v>
      </c>
      <c r="Q112" s="48">
        <f t="shared" si="25"/>
        <v>0</v>
      </c>
      <c r="R112" s="8">
        <v>0</v>
      </c>
      <c r="S112" s="2">
        <v>0.2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0.2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17">
        <v>0</v>
      </c>
    </row>
    <row r="113" spans="1:46" x14ac:dyDescent="0.25">
      <c r="A113" s="16">
        <v>118</v>
      </c>
      <c r="B113" s="14" t="s">
        <v>249</v>
      </c>
      <c r="C113" s="19" t="s">
        <v>250</v>
      </c>
      <c r="D113" s="9" t="s">
        <v>42</v>
      </c>
      <c r="E113" s="46">
        <f t="shared" si="13"/>
        <v>137.43700000000001</v>
      </c>
      <c r="F113" s="47">
        <f t="shared" si="14"/>
        <v>0</v>
      </c>
      <c r="G113" s="48">
        <f t="shared" si="15"/>
        <v>0</v>
      </c>
      <c r="H113" s="47">
        <f t="shared" si="16"/>
        <v>0</v>
      </c>
      <c r="I113" s="48">
        <f t="shared" si="17"/>
        <v>0</v>
      </c>
      <c r="J113" s="47">
        <f t="shared" si="18"/>
        <v>31.826999999999998</v>
      </c>
      <c r="K113" s="48">
        <f t="shared" si="19"/>
        <v>0.23157519445273103</v>
      </c>
      <c r="L113" s="47">
        <f t="shared" si="20"/>
        <v>96.626000000000005</v>
      </c>
      <c r="M113" s="48">
        <f t="shared" si="21"/>
        <v>0.70305667323937515</v>
      </c>
      <c r="N113" s="47">
        <f t="shared" si="22"/>
        <v>0</v>
      </c>
      <c r="O113" s="48">
        <f t="shared" si="23"/>
        <v>0</v>
      </c>
      <c r="P113" s="47">
        <f t="shared" si="24"/>
        <v>7.1949999999999985</v>
      </c>
      <c r="Q113" s="48">
        <f t="shared" si="25"/>
        <v>5.23512591223615E-2</v>
      </c>
      <c r="R113" s="8">
        <v>12.37</v>
      </c>
      <c r="S113" s="2">
        <v>84.878</v>
      </c>
      <c r="T113" s="2">
        <v>40.189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24.919999999999998</v>
      </c>
      <c r="AB113" s="2">
        <v>0</v>
      </c>
      <c r="AC113" s="2">
        <v>0</v>
      </c>
      <c r="AD113" s="2">
        <v>38.4</v>
      </c>
      <c r="AE113" s="2">
        <v>0</v>
      </c>
      <c r="AF113" s="2">
        <v>0</v>
      </c>
      <c r="AG113" s="2">
        <v>0</v>
      </c>
      <c r="AH113" s="2">
        <v>6.9070000000000009</v>
      </c>
      <c r="AI113" s="2">
        <v>1.7649999999999999</v>
      </c>
      <c r="AJ113" s="2">
        <v>58.225999999999999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1.7889999999999999</v>
      </c>
      <c r="AQ113" s="2">
        <v>1.7889999999999999</v>
      </c>
      <c r="AR113" s="2">
        <v>0.16</v>
      </c>
      <c r="AS113" s="2">
        <v>0</v>
      </c>
      <c r="AT113" s="17">
        <v>7.1949999999999985</v>
      </c>
    </row>
    <row r="114" spans="1:46" x14ac:dyDescent="0.25">
      <c r="A114" s="16">
        <v>119</v>
      </c>
      <c r="B114" s="14" t="s">
        <v>251</v>
      </c>
      <c r="C114" s="19" t="s">
        <v>252</v>
      </c>
      <c r="D114" s="9" t="s">
        <v>42</v>
      </c>
      <c r="E114" s="46">
        <f t="shared" si="13"/>
        <v>0.52700000000000002</v>
      </c>
      <c r="F114" s="47">
        <f t="shared" si="14"/>
        <v>0</v>
      </c>
      <c r="G114" s="48">
        <f t="shared" si="15"/>
        <v>0</v>
      </c>
      <c r="H114" s="47">
        <f t="shared" si="16"/>
        <v>0</v>
      </c>
      <c r="I114" s="48">
        <f t="shared" si="17"/>
        <v>0</v>
      </c>
      <c r="J114" s="47">
        <f t="shared" si="18"/>
        <v>0.5</v>
      </c>
      <c r="K114" s="48">
        <f t="shared" si="19"/>
        <v>0.94876660341555974</v>
      </c>
      <c r="L114" s="47">
        <f t="shared" si="20"/>
        <v>0</v>
      </c>
      <c r="M114" s="48">
        <f t="shared" si="21"/>
        <v>0</v>
      </c>
      <c r="N114" s="47">
        <f t="shared" si="22"/>
        <v>0</v>
      </c>
      <c r="O114" s="48">
        <f t="shared" si="23"/>
        <v>0</v>
      </c>
      <c r="P114" s="47">
        <f t="shared" si="24"/>
        <v>2.7E-2</v>
      </c>
      <c r="Q114" s="48">
        <f t="shared" si="25"/>
        <v>5.1233396584440226E-2</v>
      </c>
      <c r="R114" s="8">
        <v>2.7E-2</v>
      </c>
      <c r="S114" s="2">
        <v>0.5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0.5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17">
        <v>2.7E-2</v>
      </c>
    </row>
    <row r="115" spans="1:46" x14ac:dyDescent="0.25">
      <c r="A115" s="16">
        <v>120</v>
      </c>
      <c r="B115" s="14" t="s">
        <v>253</v>
      </c>
      <c r="C115" s="19" t="s">
        <v>254</v>
      </c>
      <c r="D115" s="9" t="s">
        <v>42</v>
      </c>
      <c r="E115" s="46">
        <f t="shared" si="13"/>
        <v>1.556</v>
      </c>
      <c r="F115" s="47">
        <f t="shared" si="14"/>
        <v>0</v>
      </c>
      <c r="G115" s="48">
        <f t="shared" si="15"/>
        <v>0</v>
      </c>
      <c r="H115" s="47">
        <f t="shared" si="16"/>
        <v>0</v>
      </c>
      <c r="I115" s="48">
        <f t="shared" si="17"/>
        <v>0</v>
      </c>
      <c r="J115" s="47">
        <f t="shared" si="18"/>
        <v>0.79200000000000004</v>
      </c>
      <c r="K115" s="48">
        <f t="shared" si="19"/>
        <v>0.50899742930591263</v>
      </c>
      <c r="L115" s="47">
        <f t="shared" si="20"/>
        <v>0.3</v>
      </c>
      <c r="M115" s="48">
        <f t="shared" si="21"/>
        <v>0.19280205655526991</v>
      </c>
      <c r="N115" s="47">
        <f t="shared" si="22"/>
        <v>0</v>
      </c>
      <c r="O115" s="48">
        <f t="shared" si="23"/>
        <v>0</v>
      </c>
      <c r="P115" s="47">
        <f t="shared" si="24"/>
        <v>0.46399999999999997</v>
      </c>
      <c r="Q115" s="48">
        <f t="shared" si="25"/>
        <v>0.29820051413881743</v>
      </c>
      <c r="R115" s="8">
        <v>0.55000000000000004</v>
      </c>
      <c r="S115" s="2">
        <v>1.006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0.79200000000000004</v>
      </c>
      <c r="AI115" s="2">
        <v>0</v>
      </c>
      <c r="AJ115" s="2">
        <v>0.3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0.19</v>
      </c>
      <c r="AS115" s="2">
        <v>0</v>
      </c>
      <c r="AT115" s="17">
        <v>0.46399999999999997</v>
      </c>
    </row>
    <row r="116" spans="1:46" x14ac:dyDescent="0.25">
      <c r="A116" s="16">
        <v>122</v>
      </c>
      <c r="B116" s="14" t="s">
        <v>255</v>
      </c>
      <c r="C116" s="19" t="s">
        <v>256</v>
      </c>
      <c r="D116" s="9" t="s">
        <v>42</v>
      </c>
      <c r="E116" s="46">
        <f t="shared" si="13"/>
        <v>0.2</v>
      </c>
      <c r="F116" s="47">
        <f t="shared" si="14"/>
        <v>0</v>
      </c>
      <c r="G116" s="48">
        <f t="shared" si="15"/>
        <v>0</v>
      </c>
      <c r="H116" s="47">
        <f t="shared" si="16"/>
        <v>0</v>
      </c>
      <c r="I116" s="48">
        <f t="shared" si="17"/>
        <v>0</v>
      </c>
      <c r="J116" s="47">
        <f t="shared" si="18"/>
        <v>0.2</v>
      </c>
      <c r="K116" s="48">
        <f t="shared" si="19"/>
        <v>1</v>
      </c>
      <c r="L116" s="47">
        <f t="shared" si="20"/>
        <v>0</v>
      </c>
      <c r="M116" s="48">
        <f t="shared" si="21"/>
        <v>0</v>
      </c>
      <c r="N116" s="47">
        <f t="shared" si="22"/>
        <v>0</v>
      </c>
      <c r="O116" s="48">
        <f t="shared" si="23"/>
        <v>0</v>
      </c>
      <c r="P116" s="47">
        <f t="shared" si="24"/>
        <v>0</v>
      </c>
      <c r="Q116" s="48">
        <f t="shared" si="25"/>
        <v>0</v>
      </c>
      <c r="R116" s="8">
        <v>0</v>
      </c>
      <c r="S116" s="2">
        <v>0.2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0.2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17">
        <v>0</v>
      </c>
    </row>
    <row r="117" spans="1:46" x14ac:dyDescent="0.25">
      <c r="A117" s="16">
        <v>123</v>
      </c>
      <c r="B117" s="14" t="s">
        <v>257</v>
      </c>
      <c r="C117" s="19" t="s">
        <v>258</v>
      </c>
      <c r="D117" s="9" t="s">
        <v>42</v>
      </c>
      <c r="E117" s="46">
        <f t="shared" si="13"/>
        <v>0.32899999999999996</v>
      </c>
      <c r="F117" s="47">
        <f t="shared" si="14"/>
        <v>0</v>
      </c>
      <c r="G117" s="48">
        <f t="shared" si="15"/>
        <v>0</v>
      </c>
      <c r="H117" s="47">
        <f t="shared" si="16"/>
        <v>0</v>
      </c>
      <c r="I117" s="48">
        <f t="shared" si="17"/>
        <v>0</v>
      </c>
      <c r="J117" s="47">
        <f t="shared" si="18"/>
        <v>0</v>
      </c>
      <c r="K117" s="48">
        <f t="shared" si="19"/>
        <v>0</v>
      </c>
      <c r="L117" s="47">
        <f t="shared" si="20"/>
        <v>0.15</v>
      </c>
      <c r="M117" s="48">
        <f t="shared" si="21"/>
        <v>0.45592705167173259</v>
      </c>
      <c r="N117" s="47">
        <f t="shared" si="22"/>
        <v>0</v>
      </c>
      <c r="O117" s="48">
        <f t="shared" si="23"/>
        <v>0</v>
      </c>
      <c r="P117" s="47">
        <f t="shared" si="24"/>
        <v>0</v>
      </c>
      <c r="Q117" s="48">
        <f t="shared" si="25"/>
        <v>0</v>
      </c>
      <c r="R117" s="8">
        <v>0</v>
      </c>
      <c r="S117" s="2">
        <v>0.15</v>
      </c>
      <c r="T117" s="2">
        <v>0.17899999999999999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0.15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0.17899999999999999</v>
      </c>
      <c r="AQ117" s="2">
        <v>0.17899999999999999</v>
      </c>
      <c r="AR117" s="2">
        <v>0</v>
      </c>
      <c r="AS117" s="2">
        <v>0</v>
      </c>
      <c r="AT117" s="17">
        <v>0</v>
      </c>
    </row>
    <row r="118" spans="1:46" x14ac:dyDescent="0.25">
      <c r="A118" s="16">
        <v>124</v>
      </c>
      <c r="B118" s="14" t="s">
        <v>259</v>
      </c>
      <c r="C118" s="19" t="s">
        <v>260</v>
      </c>
      <c r="D118" s="9" t="s">
        <v>34</v>
      </c>
      <c r="E118" s="46">
        <f t="shared" si="13"/>
        <v>10.585999999999999</v>
      </c>
      <c r="F118" s="47">
        <f t="shared" si="14"/>
        <v>0</v>
      </c>
      <c r="G118" s="48">
        <f t="shared" si="15"/>
        <v>0</v>
      </c>
      <c r="H118" s="47">
        <f t="shared" si="16"/>
        <v>0</v>
      </c>
      <c r="I118" s="48">
        <f t="shared" si="17"/>
        <v>0</v>
      </c>
      <c r="J118" s="47">
        <f t="shared" si="18"/>
        <v>0</v>
      </c>
      <c r="K118" s="48">
        <f t="shared" si="19"/>
        <v>0</v>
      </c>
      <c r="L118" s="47">
        <f t="shared" si="20"/>
        <v>0</v>
      </c>
      <c r="M118" s="48">
        <f t="shared" si="21"/>
        <v>0</v>
      </c>
      <c r="N118" s="47">
        <f t="shared" si="22"/>
        <v>10.585999999999999</v>
      </c>
      <c r="O118" s="48">
        <f t="shared" si="23"/>
        <v>1</v>
      </c>
      <c r="P118" s="47">
        <f t="shared" si="24"/>
        <v>0</v>
      </c>
      <c r="Q118" s="48">
        <f t="shared" si="25"/>
        <v>0</v>
      </c>
      <c r="R118" s="8">
        <v>0</v>
      </c>
      <c r="S118" s="2">
        <v>10.585999999999999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10.585999999999999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17">
        <v>0</v>
      </c>
    </row>
    <row r="119" spans="1:46" x14ac:dyDescent="0.25">
      <c r="A119" s="16">
        <v>125</v>
      </c>
      <c r="B119" s="14" t="s">
        <v>261</v>
      </c>
      <c r="C119" s="19" t="s">
        <v>262</v>
      </c>
      <c r="D119" s="9" t="s">
        <v>34</v>
      </c>
      <c r="E119" s="46">
        <f t="shared" si="13"/>
        <v>10.61</v>
      </c>
      <c r="F119" s="47">
        <f t="shared" si="14"/>
        <v>3.7600000000000002</v>
      </c>
      <c r="G119" s="48">
        <f t="shared" si="15"/>
        <v>0.35438265786993406</v>
      </c>
      <c r="H119" s="47">
        <f t="shared" si="16"/>
        <v>0</v>
      </c>
      <c r="I119" s="48">
        <f t="shared" si="17"/>
        <v>0</v>
      </c>
      <c r="J119" s="47">
        <f t="shared" si="18"/>
        <v>0</v>
      </c>
      <c r="K119" s="48">
        <f t="shared" si="19"/>
        <v>0</v>
      </c>
      <c r="L119" s="47">
        <f t="shared" si="20"/>
        <v>0</v>
      </c>
      <c r="M119" s="48">
        <f t="shared" si="21"/>
        <v>0</v>
      </c>
      <c r="N119" s="47">
        <f t="shared" si="22"/>
        <v>6.5</v>
      </c>
      <c r="O119" s="48">
        <f t="shared" si="23"/>
        <v>0.61262959472196044</v>
      </c>
      <c r="P119" s="47">
        <f t="shared" si="24"/>
        <v>0.35</v>
      </c>
      <c r="Q119" s="48">
        <f t="shared" si="25"/>
        <v>3.2987747408105561E-2</v>
      </c>
      <c r="R119" s="8">
        <v>0</v>
      </c>
      <c r="S119" s="2">
        <v>3.6</v>
      </c>
      <c r="T119" s="2">
        <v>3.25</v>
      </c>
      <c r="U119" s="2">
        <v>0</v>
      </c>
      <c r="V119" s="2">
        <v>0</v>
      </c>
      <c r="W119" s="2">
        <v>0</v>
      </c>
      <c r="X119" s="2">
        <v>0</v>
      </c>
      <c r="Y119" s="2">
        <v>3.76</v>
      </c>
      <c r="Z119" s="2">
        <v>3.7600000000000002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3.6</v>
      </c>
      <c r="AO119" s="2">
        <v>0</v>
      </c>
      <c r="AP119" s="2">
        <v>0</v>
      </c>
      <c r="AQ119" s="2">
        <v>0</v>
      </c>
      <c r="AR119" s="2">
        <v>0</v>
      </c>
      <c r="AS119" s="2">
        <v>2.9</v>
      </c>
      <c r="AT119" s="17">
        <v>0.35</v>
      </c>
    </row>
    <row r="120" spans="1:46" x14ac:dyDescent="0.25">
      <c r="A120" s="16">
        <v>127</v>
      </c>
      <c r="B120" s="14" t="s">
        <v>263</v>
      </c>
      <c r="C120" s="19" t="s">
        <v>264</v>
      </c>
      <c r="D120" s="9" t="s">
        <v>34</v>
      </c>
      <c r="E120" s="46">
        <f t="shared" si="13"/>
        <v>13.212000000000002</v>
      </c>
      <c r="F120" s="47">
        <f t="shared" si="14"/>
        <v>0</v>
      </c>
      <c r="G120" s="48">
        <f t="shared" si="15"/>
        <v>0</v>
      </c>
      <c r="H120" s="47">
        <f t="shared" si="16"/>
        <v>0</v>
      </c>
      <c r="I120" s="48">
        <f t="shared" si="17"/>
        <v>0</v>
      </c>
      <c r="J120" s="47">
        <f t="shared" si="18"/>
        <v>2.5000000000000001E-2</v>
      </c>
      <c r="K120" s="48">
        <f t="shared" si="19"/>
        <v>1.8922191946715106E-3</v>
      </c>
      <c r="L120" s="47">
        <f t="shared" si="20"/>
        <v>8.0000000000000002E-3</v>
      </c>
      <c r="M120" s="48">
        <f t="shared" si="21"/>
        <v>6.0551014229488342E-4</v>
      </c>
      <c r="N120" s="47">
        <f t="shared" si="22"/>
        <v>13.173999999999999</v>
      </c>
      <c r="O120" s="48">
        <f t="shared" si="23"/>
        <v>0.99712382682409917</v>
      </c>
      <c r="P120" s="47">
        <f t="shared" si="24"/>
        <v>5.0000000000000001E-3</v>
      </c>
      <c r="Q120" s="48">
        <f t="shared" si="25"/>
        <v>3.7844383893430214E-4</v>
      </c>
      <c r="R120" s="8">
        <v>0</v>
      </c>
      <c r="S120" s="2">
        <v>13.203000000000001</v>
      </c>
      <c r="T120" s="2">
        <v>9.0000000000000011E-3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1.6E-2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9.0000000000000011E-3</v>
      </c>
      <c r="AI120" s="2">
        <v>0</v>
      </c>
      <c r="AJ120" s="2">
        <v>8.0000000000000002E-3</v>
      </c>
      <c r="AK120" s="2">
        <v>0</v>
      </c>
      <c r="AL120" s="2">
        <v>0</v>
      </c>
      <c r="AM120" s="2">
        <v>0</v>
      </c>
      <c r="AN120" s="2">
        <v>13.173999999999999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17">
        <v>5.0000000000000001E-3</v>
      </c>
    </row>
    <row r="121" spans="1:46" x14ac:dyDescent="0.25">
      <c r="A121" s="16">
        <v>128</v>
      </c>
      <c r="B121" s="14" t="s">
        <v>265</v>
      </c>
      <c r="C121" s="19" t="s">
        <v>266</v>
      </c>
      <c r="D121" s="9" t="s">
        <v>37</v>
      </c>
      <c r="E121" s="46">
        <f t="shared" si="13"/>
        <v>1E-3</v>
      </c>
      <c r="F121" s="47">
        <f t="shared" si="14"/>
        <v>0</v>
      </c>
      <c r="G121" s="48">
        <f t="shared" si="15"/>
        <v>0</v>
      </c>
      <c r="H121" s="47">
        <f t="shared" si="16"/>
        <v>0</v>
      </c>
      <c r="I121" s="48">
        <f t="shared" si="17"/>
        <v>0</v>
      </c>
      <c r="J121" s="47">
        <f t="shared" si="18"/>
        <v>0</v>
      </c>
      <c r="K121" s="48">
        <f t="shared" si="19"/>
        <v>0</v>
      </c>
      <c r="L121" s="47">
        <f t="shared" si="20"/>
        <v>0</v>
      </c>
      <c r="M121" s="48">
        <f t="shared" si="21"/>
        <v>0</v>
      </c>
      <c r="N121" s="47">
        <f t="shared" si="22"/>
        <v>0</v>
      </c>
      <c r="O121" s="48">
        <f t="shared" si="23"/>
        <v>0</v>
      </c>
      <c r="P121" s="47">
        <f t="shared" si="24"/>
        <v>0</v>
      </c>
      <c r="Q121" s="48">
        <f t="shared" si="25"/>
        <v>0</v>
      </c>
      <c r="R121" s="8">
        <v>0</v>
      </c>
      <c r="S121" s="2">
        <v>0</v>
      </c>
      <c r="T121" s="2">
        <v>1E-3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1E-3</v>
      </c>
      <c r="AQ121" s="2">
        <v>1E-3</v>
      </c>
      <c r="AR121" s="2">
        <v>0</v>
      </c>
      <c r="AS121" s="2">
        <v>0</v>
      </c>
      <c r="AT121" s="17">
        <v>0</v>
      </c>
    </row>
    <row r="122" spans="1:46" x14ac:dyDescent="0.25">
      <c r="A122" s="16">
        <v>129</v>
      </c>
      <c r="B122" s="14" t="s">
        <v>267</v>
      </c>
      <c r="C122" s="19" t="s">
        <v>268</v>
      </c>
      <c r="D122" s="9" t="s">
        <v>37</v>
      </c>
      <c r="E122" s="46">
        <f t="shared" ref="E122:E176" si="26">R122+S122+T122+Y122</f>
        <v>0.19800000000000001</v>
      </c>
      <c r="F122" s="47">
        <f t="shared" ref="F122:F176" si="27">AF122+Z122</f>
        <v>0</v>
      </c>
      <c r="G122" s="48">
        <f t="shared" ref="G122:G176" si="28">F122/E122</f>
        <v>0</v>
      </c>
      <c r="H122" s="47">
        <f t="shared" ref="H122:H176" si="29">AC122</f>
        <v>0</v>
      </c>
      <c r="I122" s="48">
        <f t="shared" ref="I122:I176" si="30">H122/E122</f>
        <v>0</v>
      </c>
      <c r="J122" s="47">
        <f t="shared" ref="J122:J176" si="31">AA122-AC122+AH122</f>
        <v>0</v>
      </c>
      <c r="K122" s="48">
        <f t="shared" ref="K122:K176" si="32">J122/E122</f>
        <v>0</v>
      </c>
      <c r="L122" s="47">
        <f t="shared" ref="L122:L176" si="33">AD122+AJ122</f>
        <v>9.9000000000000005E-2</v>
      </c>
      <c r="M122" s="48">
        <f t="shared" ref="M122:M176" si="34">L122/E122</f>
        <v>0.5</v>
      </c>
      <c r="N122" s="47">
        <f t="shared" ref="N122:N176" si="35">AE122+AN122+AS122</f>
        <v>0</v>
      </c>
      <c r="O122" s="48">
        <f t="shared" ref="O122:O176" si="36">N122/E122</f>
        <v>0</v>
      </c>
      <c r="P122" s="47">
        <f t="shared" ref="P122:P176" si="37">AL122+AT122</f>
        <v>0</v>
      </c>
      <c r="Q122" s="48">
        <f t="shared" ref="Q122:Q176" si="38">P122/E122</f>
        <v>0</v>
      </c>
      <c r="R122" s="8">
        <v>0</v>
      </c>
      <c r="S122" s="2">
        <v>9.9000000000000005E-2</v>
      </c>
      <c r="T122" s="2">
        <v>9.9000000000000005E-2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9.9000000000000005E-2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9.9000000000000005E-2</v>
      </c>
      <c r="AQ122" s="2">
        <v>9.9000000000000005E-2</v>
      </c>
      <c r="AR122" s="2">
        <v>0</v>
      </c>
      <c r="AS122" s="2">
        <v>0</v>
      </c>
      <c r="AT122" s="17">
        <v>0</v>
      </c>
    </row>
    <row r="123" spans="1:46" x14ac:dyDescent="0.25">
      <c r="A123" s="16">
        <v>130</v>
      </c>
      <c r="B123" s="14" t="s">
        <v>269</v>
      </c>
      <c r="C123" s="19" t="s">
        <v>270</v>
      </c>
      <c r="D123" s="9" t="s">
        <v>34</v>
      </c>
      <c r="E123" s="46">
        <f t="shared" si="26"/>
        <v>6</v>
      </c>
      <c r="F123" s="47">
        <f t="shared" si="27"/>
        <v>6</v>
      </c>
      <c r="G123" s="48">
        <f t="shared" si="28"/>
        <v>1</v>
      </c>
      <c r="H123" s="47">
        <f t="shared" si="29"/>
        <v>0</v>
      </c>
      <c r="I123" s="48">
        <f t="shared" si="30"/>
        <v>0</v>
      </c>
      <c r="J123" s="47">
        <f t="shared" si="31"/>
        <v>0</v>
      </c>
      <c r="K123" s="48">
        <f t="shared" si="32"/>
        <v>0</v>
      </c>
      <c r="L123" s="47">
        <f t="shared" si="33"/>
        <v>0</v>
      </c>
      <c r="M123" s="48">
        <f t="shared" si="34"/>
        <v>0</v>
      </c>
      <c r="N123" s="47">
        <f t="shared" si="35"/>
        <v>0</v>
      </c>
      <c r="O123" s="48">
        <f t="shared" si="36"/>
        <v>0</v>
      </c>
      <c r="P123" s="47">
        <f t="shared" si="37"/>
        <v>0</v>
      </c>
      <c r="Q123" s="48">
        <f t="shared" si="38"/>
        <v>0</v>
      </c>
      <c r="R123" s="8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6</v>
      </c>
      <c r="Z123" s="2">
        <v>6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17">
        <v>0</v>
      </c>
    </row>
    <row r="124" spans="1:46" x14ac:dyDescent="0.25">
      <c r="A124" s="16">
        <v>131</v>
      </c>
      <c r="B124" s="14" t="s">
        <v>271</v>
      </c>
      <c r="C124" s="19" t="s">
        <v>272</v>
      </c>
      <c r="D124" s="9" t="s">
        <v>37</v>
      </c>
      <c r="E124" s="46">
        <f t="shared" si="26"/>
        <v>0.5</v>
      </c>
      <c r="F124" s="47">
        <f t="shared" si="27"/>
        <v>0</v>
      </c>
      <c r="G124" s="48">
        <f t="shared" si="28"/>
        <v>0</v>
      </c>
      <c r="H124" s="47">
        <f t="shared" si="29"/>
        <v>0</v>
      </c>
      <c r="I124" s="48">
        <f t="shared" si="30"/>
        <v>0</v>
      </c>
      <c r="J124" s="47">
        <f t="shared" si="31"/>
        <v>0</v>
      </c>
      <c r="K124" s="48">
        <f t="shared" si="32"/>
        <v>0</v>
      </c>
      <c r="L124" s="47">
        <f t="shared" si="33"/>
        <v>0.5</v>
      </c>
      <c r="M124" s="48">
        <f t="shared" si="34"/>
        <v>1</v>
      </c>
      <c r="N124" s="47">
        <f t="shared" si="35"/>
        <v>0</v>
      </c>
      <c r="O124" s="48">
        <f t="shared" si="36"/>
        <v>0</v>
      </c>
      <c r="P124" s="47">
        <f t="shared" si="37"/>
        <v>0</v>
      </c>
      <c r="Q124" s="48">
        <f t="shared" si="38"/>
        <v>0</v>
      </c>
      <c r="R124" s="8">
        <v>0</v>
      </c>
      <c r="S124" s="2">
        <v>0.5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0.5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17">
        <v>0</v>
      </c>
    </row>
    <row r="125" spans="1:46" x14ac:dyDescent="0.25">
      <c r="A125" s="16">
        <v>132</v>
      </c>
      <c r="B125" s="14" t="s">
        <v>273</v>
      </c>
      <c r="C125" s="19" t="s">
        <v>274</v>
      </c>
      <c r="D125" s="9" t="s">
        <v>37</v>
      </c>
      <c r="E125" s="46">
        <f t="shared" si="26"/>
        <v>0.6</v>
      </c>
      <c r="F125" s="47">
        <f t="shared" si="27"/>
        <v>0</v>
      </c>
      <c r="G125" s="48">
        <f t="shared" si="28"/>
        <v>0</v>
      </c>
      <c r="H125" s="47">
        <f t="shared" si="29"/>
        <v>0</v>
      </c>
      <c r="I125" s="48">
        <f t="shared" si="30"/>
        <v>0</v>
      </c>
      <c r="J125" s="47">
        <f t="shared" si="31"/>
        <v>0</v>
      </c>
      <c r="K125" s="48">
        <f t="shared" si="32"/>
        <v>0</v>
      </c>
      <c r="L125" s="47">
        <f t="shared" si="33"/>
        <v>0.6</v>
      </c>
      <c r="M125" s="48">
        <f t="shared" si="34"/>
        <v>1</v>
      </c>
      <c r="N125" s="47">
        <f t="shared" si="35"/>
        <v>0</v>
      </c>
      <c r="O125" s="48">
        <f t="shared" si="36"/>
        <v>0</v>
      </c>
      <c r="P125" s="47">
        <f t="shared" si="37"/>
        <v>0</v>
      </c>
      <c r="Q125" s="48">
        <f t="shared" si="38"/>
        <v>0</v>
      </c>
      <c r="R125" s="8">
        <v>0</v>
      </c>
      <c r="S125" s="2">
        <v>0.6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0.6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17">
        <v>0</v>
      </c>
    </row>
    <row r="126" spans="1:46" x14ac:dyDescent="0.25">
      <c r="A126" s="16">
        <v>133</v>
      </c>
      <c r="B126" s="14" t="s">
        <v>275</v>
      </c>
      <c r="C126" s="19" t="s">
        <v>276</v>
      </c>
      <c r="D126" s="9" t="s">
        <v>34</v>
      </c>
      <c r="E126" s="46">
        <f t="shared" si="26"/>
        <v>9.4710000000000001</v>
      </c>
      <c r="F126" s="47">
        <f t="shared" si="27"/>
        <v>7.1840000000000002</v>
      </c>
      <c r="G126" s="48">
        <f t="shared" si="28"/>
        <v>0.75852602681870973</v>
      </c>
      <c r="H126" s="47">
        <f t="shared" si="29"/>
        <v>0.184</v>
      </c>
      <c r="I126" s="48">
        <f t="shared" si="30"/>
        <v>1.9427726744799916E-2</v>
      </c>
      <c r="J126" s="47">
        <f t="shared" si="31"/>
        <v>0.63800000000000001</v>
      </c>
      <c r="K126" s="48">
        <f t="shared" si="32"/>
        <v>6.7363530778164926E-2</v>
      </c>
      <c r="L126" s="47">
        <f t="shared" si="33"/>
        <v>0</v>
      </c>
      <c r="M126" s="48">
        <f t="shared" si="34"/>
        <v>0</v>
      </c>
      <c r="N126" s="47">
        <f t="shared" si="35"/>
        <v>1.365</v>
      </c>
      <c r="O126" s="48">
        <f t="shared" si="36"/>
        <v>0.14412416851441243</v>
      </c>
      <c r="P126" s="47">
        <f t="shared" si="37"/>
        <v>0.1</v>
      </c>
      <c r="Q126" s="48">
        <f t="shared" si="38"/>
        <v>1.0558547143912998E-2</v>
      </c>
      <c r="R126" s="8">
        <v>0</v>
      </c>
      <c r="S126" s="2">
        <v>1.954</v>
      </c>
      <c r="T126" s="2">
        <v>0.33299999999999996</v>
      </c>
      <c r="U126" s="2">
        <v>0</v>
      </c>
      <c r="V126" s="2">
        <v>0</v>
      </c>
      <c r="W126" s="2">
        <v>0</v>
      </c>
      <c r="X126" s="2">
        <v>0</v>
      </c>
      <c r="Y126" s="2">
        <v>7.1840000000000002</v>
      </c>
      <c r="Z126" s="2">
        <v>7.1840000000000002</v>
      </c>
      <c r="AA126" s="2">
        <v>0.67300000000000004</v>
      </c>
      <c r="AB126" s="2">
        <v>0</v>
      </c>
      <c r="AC126" s="2">
        <v>0.184</v>
      </c>
      <c r="AD126" s="2">
        <v>0</v>
      </c>
      <c r="AE126" s="2">
        <v>0</v>
      </c>
      <c r="AF126" s="2">
        <v>0</v>
      </c>
      <c r="AG126" s="2">
        <v>0</v>
      </c>
      <c r="AH126" s="2">
        <v>0.14899999999999999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1.365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17">
        <v>0.1</v>
      </c>
    </row>
    <row r="127" spans="1:46" x14ac:dyDescent="0.25">
      <c r="A127" s="16">
        <v>134</v>
      </c>
      <c r="B127" s="14" t="s">
        <v>277</v>
      </c>
      <c r="C127" s="19" t="s">
        <v>278</v>
      </c>
      <c r="D127" s="9" t="s">
        <v>34</v>
      </c>
      <c r="E127" s="46">
        <f t="shared" si="26"/>
        <v>10.278</v>
      </c>
      <c r="F127" s="47">
        <f t="shared" si="27"/>
        <v>8</v>
      </c>
      <c r="G127" s="48">
        <f t="shared" si="28"/>
        <v>0.77836154893948239</v>
      </c>
      <c r="H127" s="47">
        <f t="shared" si="29"/>
        <v>0</v>
      </c>
      <c r="I127" s="48">
        <f t="shared" si="30"/>
        <v>0</v>
      </c>
      <c r="J127" s="47">
        <f t="shared" si="31"/>
        <v>0</v>
      </c>
      <c r="K127" s="48">
        <f t="shared" si="32"/>
        <v>0</v>
      </c>
      <c r="L127" s="47">
        <f t="shared" si="33"/>
        <v>0</v>
      </c>
      <c r="M127" s="48">
        <f t="shared" si="34"/>
        <v>0</v>
      </c>
      <c r="N127" s="47">
        <f t="shared" si="35"/>
        <v>2.278</v>
      </c>
      <c r="O127" s="48">
        <f t="shared" si="36"/>
        <v>0.22163845106051761</v>
      </c>
      <c r="P127" s="47">
        <f t="shared" si="37"/>
        <v>0</v>
      </c>
      <c r="Q127" s="48">
        <f t="shared" si="38"/>
        <v>0</v>
      </c>
      <c r="R127" s="8">
        <v>0</v>
      </c>
      <c r="S127" s="2">
        <v>2.278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8</v>
      </c>
      <c r="Z127" s="2">
        <v>8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2.278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17">
        <v>0</v>
      </c>
    </row>
    <row r="128" spans="1:46" x14ac:dyDescent="0.25">
      <c r="A128" s="16">
        <v>135</v>
      </c>
      <c r="B128" s="14" t="s">
        <v>279</v>
      </c>
      <c r="C128" s="19" t="s">
        <v>280</v>
      </c>
      <c r="D128" s="9" t="s">
        <v>37</v>
      </c>
      <c r="E128" s="46">
        <f t="shared" si="26"/>
        <v>7.2000000000000008E-2</v>
      </c>
      <c r="F128" s="47">
        <f t="shared" si="27"/>
        <v>0</v>
      </c>
      <c r="G128" s="48">
        <f t="shared" si="28"/>
        <v>0</v>
      </c>
      <c r="H128" s="47">
        <f t="shared" si="29"/>
        <v>0</v>
      </c>
      <c r="I128" s="48">
        <f t="shared" si="30"/>
        <v>0</v>
      </c>
      <c r="J128" s="47">
        <f t="shared" si="31"/>
        <v>0</v>
      </c>
      <c r="K128" s="48">
        <f t="shared" si="32"/>
        <v>0</v>
      </c>
      <c r="L128" s="47">
        <f t="shared" si="33"/>
        <v>1.8000000000000002E-2</v>
      </c>
      <c r="M128" s="48">
        <f t="shared" si="34"/>
        <v>0.25</v>
      </c>
      <c r="N128" s="47">
        <f t="shared" si="35"/>
        <v>5.4000000000000006E-2</v>
      </c>
      <c r="O128" s="48">
        <f t="shared" si="36"/>
        <v>0.75</v>
      </c>
      <c r="P128" s="47">
        <f t="shared" si="37"/>
        <v>0</v>
      </c>
      <c r="Q128" s="48">
        <f t="shared" si="38"/>
        <v>0</v>
      </c>
      <c r="R128" s="8">
        <v>0</v>
      </c>
      <c r="S128" s="2">
        <v>7.2000000000000008E-2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1.8000000000000002E-2</v>
      </c>
      <c r="AK128" s="2">
        <v>0</v>
      </c>
      <c r="AL128" s="2">
        <v>0</v>
      </c>
      <c r="AM128" s="2">
        <v>0</v>
      </c>
      <c r="AN128" s="2">
        <v>5.4000000000000006E-2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17">
        <v>0</v>
      </c>
    </row>
    <row r="129" spans="1:46" x14ac:dyDescent="0.25">
      <c r="A129" s="16">
        <v>136</v>
      </c>
      <c r="B129" s="14" t="s">
        <v>281</v>
      </c>
      <c r="C129" s="19" t="s">
        <v>282</v>
      </c>
      <c r="D129" s="9" t="s">
        <v>34</v>
      </c>
      <c r="E129" s="46">
        <f t="shared" si="26"/>
        <v>2.2730000000000001</v>
      </c>
      <c r="F129" s="47">
        <f t="shared" si="27"/>
        <v>0</v>
      </c>
      <c r="G129" s="48">
        <f t="shared" si="28"/>
        <v>0</v>
      </c>
      <c r="H129" s="47">
        <f t="shared" si="29"/>
        <v>0</v>
      </c>
      <c r="I129" s="48">
        <f t="shared" si="30"/>
        <v>0</v>
      </c>
      <c r="J129" s="47">
        <f t="shared" si="31"/>
        <v>1.903</v>
      </c>
      <c r="K129" s="48">
        <f t="shared" si="32"/>
        <v>0.83721953365596125</v>
      </c>
      <c r="L129" s="47">
        <f t="shared" si="33"/>
        <v>0</v>
      </c>
      <c r="M129" s="48">
        <f t="shared" si="34"/>
        <v>0</v>
      </c>
      <c r="N129" s="47">
        <f t="shared" si="35"/>
        <v>0.37</v>
      </c>
      <c r="O129" s="48">
        <f t="shared" si="36"/>
        <v>0.1627804663440387</v>
      </c>
      <c r="P129" s="47">
        <f t="shared" si="37"/>
        <v>0</v>
      </c>
      <c r="Q129" s="48">
        <f t="shared" si="38"/>
        <v>0</v>
      </c>
      <c r="R129" s="8">
        <v>0</v>
      </c>
      <c r="S129" s="2">
        <v>1.6980000000000002</v>
      </c>
      <c r="T129" s="2">
        <v>0.57499999999999996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1.3280000000000001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0.57499999999999996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0.37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17">
        <v>0</v>
      </c>
    </row>
    <row r="130" spans="1:46" x14ac:dyDescent="0.25">
      <c r="A130" s="16">
        <v>137</v>
      </c>
      <c r="B130" s="14" t="s">
        <v>283</v>
      </c>
      <c r="C130" s="19" t="s">
        <v>284</v>
      </c>
      <c r="D130" s="9" t="s">
        <v>34</v>
      </c>
      <c r="E130" s="46">
        <f t="shared" si="26"/>
        <v>2.0739999999999998</v>
      </c>
      <c r="F130" s="47">
        <f t="shared" si="27"/>
        <v>0</v>
      </c>
      <c r="G130" s="48">
        <f t="shared" si="28"/>
        <v>0</v>
      </c>
      <c r="H130" s="47">
        <f t="shared" si="29"/>
        <v>0</v>
      </c>
      <c r="I130" s="48">
        <f t="shared" si="30"/>
        <v>0</v>
      </c>
      <c r="J130" s="47">
        <f t="shared" si="31"/>
        <v>8.3000000000000004E-2</v>
      </c>
      <c r="K130" s="48">
        <f t="shared" si="32"/>
        <v>4.001928640308583E-2</v>
      </c>
      <c r="L130" s="47">
        <f t="shared" si="33"/>
        <v>0.61</v>
      </c>
      <c r="M130" s="48">
        <f t="shared" si="34"/>
        <v>0.29411764705882354</v>
      </c>
      <c r="N130" s="47">
        <f t="shared" si="35"/>
        <v>1.181</v>
      </c>
      <c r="O130" s="48">
        <f t="shared" si="36"/>
        <v>0.56943105110896819</v>
      </c>
      <c r="P130" s="47">
        <f t="shared" si="37"/>
        <v>0.1</v>
      </c>
      <c r="Q130" s="48">
        <f t="shared" si="38"/>
        <v>4.8216007714561242E-2</v>
      </c>
      <c r="R130" s="8">
        <v>0</v>
      </c>
      <c r="S130" s="2">
        <v>1.9409999999999996</v>
      </c>
      <c r="T130" s="2">
        <v>0.13300000000000001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0.05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3.3000000000000002E-2</v>
      </c>
      <c r="AI130" s="2">
        <v>0</v>
      </c>
      <c r="AJ130" s="2">
        <v>0.61</v>
      </c>
      <c r="AK130" s="2">
        <v>0</v>
      </c>
      <c r="AL130" s="2">
        <v>0</v>
      </c>
      <c r="AM130" s="2">
        <v>0</v>
      </c>
      <c r="AN130" s="2">
        <v>1.181</v>
      </c>
      <c r="AO130" s="2">
        <v>0</v>
      </c>
      <c r="AP130" s="2">
        <v>0.1</v>
      </c>
      <c r="AQ130" s="2">
        <v>0.1</v>
      </c>
      <c r="AR130" s="2">
        <v>0</v>
      </c>
      <c r="AS130" s="2">
        <v>0</v>
      </c>
      <c r="AT130" s="17">
        <v>0.1</v>
      </c>
    </row>
    <row r="131" spans="1:46" x14ac:dyDescent="0.25">
      <c r="A131" s="16">
        <v>138</v>
      </c>
      <c r="B131" s="14" t="s">
        <v>285</v>
      </c>
      <c r="C131" s="19" t="s">
        <v>286</v>
      </c>
      <c r="D131" s="9" t="s">
        <v>34</v>
      </c>
      <c r="E131" s="46">
        <f t="shared" si="26"/>
        <v>13.5</v>
      </c>
      <c r="F131" s="47">
        <f t="shared" si="27"/>
        <v>13</v>
      </c>
      <c r="G131" s="48">
        <f t="shared" si="28"/>
        <v>0.96296296296296291</v>
      </c>
      <c r="H131" s="47">
        <f t="shared" si="29"/>
        <v>0</v>
      </c>
      <c r="I131" s="48">
        <f t="shared" si="30"/>
        <v>0</v>
      </c>
      <c r="J131" s="47">
        <f t="shared" si="31"/>
        <v>0</v>
      </c>
      <c r="K131" s="48">
        <f t="shared" si="32"/>
        <v>0</v>
      </c>
      <c r="L131" s="47">
        <f t="shared" si="33"/>
        <v>0</v>
      </c>
      <c r="M131" s="48">
        <f t="shared" si="34"/>
        <v>0</v>
      </c>
      <c r="N131" s="47">
        <f t="shared" si="35"/>
        <v>0.5</v>
      </c>
      <c r="O131" s="48">
        <f t="shared" si="36"/>
        <v>3.7037037037037035E-2</v>
      </c>
      <c r="P131" s="47">
        <f t="shared" si="37"/>
        <v>0</v>
      </c>
      <c r="Q131" s="48">
        <f t="shared" si="38"/>
        <v>0</v>
      </c>
      <c r="R131" s="8">
        <v>0</v>
      </c>
      <c r="S131" s="2">
        <v>0.5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13</v>
      </c>
      <c r="Z131" s="2">
        <v>13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0.5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17">
        <v>0</v>
      </c>
    </row>
    <row r="132" spans="1:46" x14ac:dyDescent="0.25">
      <c r="A132" s="16">
        <v>139</v>
      </c>
      <c r="B132" s="14" t="s">
        <v>287</v>
      </c>
      <c r="C132" s="19" t="s">
        <v>288</v>
      </c>
      <c r="D132" s="9" t="s">
        <v>34</v>
      </c>
      <c r="E132" s="46">
        <f t="shared" si="26"/>
        <v>2194.5309999999999</v>
      </c>
      <c r="F132" s="47">
        <f t="shared" si="27"/>
        <v>1136.3600000000001</v>
      </c>
      <c r="G132" s="48">
        <f t="shared" si="28"/>
        <v>0.51781451253137922</v>
      </c>
      <c r="H132" s="47">
        <f t="shared" si="29"/>
        <v>1035.7</v>
      </c>
      <c r="I132" s="48">
        <f t="shared" si="30"/>
        <v>0.47194594198031381</v>
      </c>
      <c r="J132" s="47">
        <f t="shared" si="31"/>
        <v>4.8810000000000011</v>
      </c>
      <c r="K132" s="48">
        <f t="shared" si="32"/>
        <v>2.2241654367151802E-3</v>
      </c>
      <c r="L132" s="47">
        <f t="shared" si="33"/>
        <v>16.850000000000001</v>
      </c>
      <c r="M132" s="48">
        <f t="shared" si="34"/>
        <v>7.6781781619854094E-3</v>
      </c>
      <c r="N132" s="47">
        <f t="shared" si="35"/>
        <v>0.45999999999999996</v>
      </c>
      <c r="O132" s="48">
        <f t="shared" si="36"/>
        <v>2.0961198543105564E-4</v>
      </c>
      <c r="P132" s="47">
        <f t="shared" si="37"/>
        <v>0.18</v>
      </c>
      <c r="Q132" s="48">
        <f t="shared" si="38"/>
        <v>8.2022081255630474E-5</v>
      </c>
      <c r="R132" s="8">
        <v>1.65</v>
      </c>
      <c r="S132" s="2">
        <v>120.58099999999999</v>
      </c>
      <c r="T132" s="2">
        <v>1036.6000000000001</v>
      </c>
      <c r="U132" s="2">
        <v>0</v>
      </c>
      <c r="V132" s="2">
        <v>0</v>
      </c>
      <c r="W132" s="2">
        <v>0</v>
      </c>
      <c r="X132" s="2">
        <v>0</v>
      </c>
      <c r="Y132" s="2">
        <v>1035.7</v>
      </c>
      <c r="Z132" s="2">
        <v>1035.7</v>
      </c>
      <c r="AA132" s="2">
        <v>1035.7</v>
      </c>
      <c r="AB132" s="2">
        <v>0</v>
      </c>
      <c r="AC132" s="2">
        <v>1035.7</v>
      </c>
      <c r="AD132" s="2">
        <v>1.7999999999999998</v>
      </c>
      <c r="AE132" s="2">
        <v>0</v>
      </c>
      <c r="AF132" s="2">
        <v>100.66</v>
      </c>
      <c r="AG132" s="2">
        <v>0</v>
      </c>
      <c r="AH132" s="2">
        <v>4.8810000000000011</v>
      </c>
      <c r="AI132" s="2">
        <v>0</v>
      </c>
      <c r="AJ132" s="2">
        <v>15.05</v>
      </c>
      <c r="AK132" s="2">
        <v>0</v>
      </c>
      <c r="AL132" s="2">
        <v>0</v>
      </c>
      <c r="AM132" s="2">
        <v>0</v>
      </c>
      <c r="AN132" s="2">
        <v>0.45999999999999996</v>
      </c>
      <c r="AO132" s="2">
        <v>0</v>
      </c>
      <c r="AP132" s="2">
        <v>0.1</v>
      </c>
      <c r="AQ132" s="2">
        <v>0.1</v>
      </c>
      <c r="AR132" s="2">
        <v>0</v>
      </c>
      <c r="AS132" s="2">
        <v>0</v>
      </c>
      <c r="AT132" s="17">
        <v>0.18</v>
      </c>
    </row>
    <row r="133" spans="1:46" x14ac:dyDescent="0.25">
      <c r="A133" s="16">
        <v>140</v>
      </c>
      <c r="B133" s="14" t="s">
        <v>289</v>
      </c>
      <c r="C133" s="19" t="s">
        <v>290</v>
      </c>
      <c r="D133" s="9" t="s">
        <v>34</v>
      </c>
      <c r="E133" s="46">
        <f t="shared" si="26"/>
        <v>10.743000000000002</v>
      </c>
      <c r="F133" s="47">
        <f t="shared" si="27"/>
        <v>0</v>
      </c>
      <c r="G133" s="48">
        <f t="shared" si="28"/>
        <v>0</v>
      </c>
      <c r="H133" s="47">
        <f t="shared" si="29"/>
        <v>0</v>
      </c>
      <c r="I133" s="48">
        <f t="shared" si="30"/>
        <v>0</v>
      </c>
      <c r="J133" s="47">
        <f t="shared" si="31"/>
        <v>1.1739999999999999</v>
      </c>
      <c r="K133" s="48">
        <f t="shared" si="32"/>
        <v>0.10928046169598805</v>
      </c>
      <c r="L133" s="47">
        <f t="shared" si="33"/>
        <v>0</v>
      </c>
      <c r="M133" s="48">
        <f t="shared" si="34"/>
        <v>0</v>
      </c>
      <c r="N133" s="47">
        <f t="shared" si="35"/>
        <v>9.5689999999999991</v>
      </c>
      <c r="O133" s="48">
        <f t="shared" si="36"/>
        <v>0.89071953830401163</v>
      </c>
      <c r="P133" s="47">
        <f t="shared" si="37"/>
        <v>0</v>
      </c>
      <c r="Q133" s="48">
        <f t="shared" si="38"/>
        <v>0</v>
      </c>
      <c r="R133" s="8">
        <v>0</v>
      </c>
      <c r="S133" s="2">
        <v>10.360000000000001</v>
      </c>
      <c r="T133" s="2">
        <v>0.38300000000000001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0.79099999999999993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0.38300000000000001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9.5689999999999991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17">
        <v>0</v>
      </c>
    </row>
    <row r="134" spans="1:46" x14ac:dyDescent="0.25">
      <c r="A134" s="16">
        <v>141</v>
      </c>
      <c r="B134" s="14" t="s">
        <v>291</v>
      </c>
      <c r="C134" s="19" t="s">
        <v>292</v>
      </c>
      <c r="D134" s="9" t="s">
        <v>34</v>
      </c>
      <c r="E134" s="46">
        <f t="shared" si="26"/>
        <v>5064.32</v>
      </c>
      <c r="F134" s="47">
        <f t="shared" si="27"/>
        <v>2601.6949999999997</v>
      </c>
      <c r="G134" s="48">
        <f t="shared" si="28"/>
        <v>0.51373037248831033</v>
      </c>
      <c r="H134" s="47">
        <f t="shared" si="29"/>
        <v>0</v>
      </c>
      <c r="I134" s="48">
        <f t="shared" si="30"/>
        <v>0</v>
      </c>
      <c r="J134" s="47">
        <f t="shared" si="31"/>
        <v>2460.0549999999998</v>
      </c>
      <c r="K134" s="48">
        <f t="shared" si="32"/>
        <v>0.48576215562997599</v>
      </c>
      <c r="L134" s="47">
        <f t="shared" si="33"/>
        <v>0.30000000000000004</v>
      </c>
      <c r="M134" s="48">
        <f t="shared" si="34"/>
        <v>5.9237962845949714E-5</v>
      </c>
      <c r="N134" s="47">
        <f t="shared" si="35"/>
        <v>0.86</v>
      </c>
      <c r="O134" s="48">
        <f t="shared" si="36"/>
        <v>1.698154934917225E-4</v>
      </c>
      <c r="P134" s="47">
        <f t="shared" si="37"/>
        <v>1.21</v>
      </c>
      <c r="Q134" s="48">
        <f t="shared" si="38"/>
        <v>2.3892645014533047E-4</v>
      </c>
      <c r="R134" s="8">
        <v>1.1200000000000001</v>
      </c>
      <c r="S134" s="2">
        <v>124.392</v>
      </c>
      <c r="T134" s="2">
        <v>2451.3129999999996</v>
      </c>
      <c r="U134" s="2">
        <v>0</v>
      </c>
      <c r="V134" s="2">
        <v>0</v>
      </c>
      <c r="W134" s="2">
        <v>0</v>
      </c>
      <c r="X134" s="2">
        <v>0</v>
      </c>
      <c r="Y134" s="2">
        <v>2487.4949999999999</v>
      </c>
      <c r="Z134" s="2">
        <v>2487.4949999999999</v>
      </c>
      <c r="AA134" s="2">
        <v>0.45100000000000001</v>
      </c>
      <c r="AB134" s="2">
        <v>0</v>
      </c>
      <c r="AC134" s="2">
        <v>0</v>
      </c>
      <c r="AD134" s="2">
        <v>0.1</v>
      </c>
      <c r="AE134" s="2">
        <v>0</v>
      </c>
      <c r="AF134" s="2">
        <v>114.19999999999999</v>
      </c>
      <c r="AG134" s="2">
        <v>0</v>
      </c>
      <c r="AH134" s="2">
        <v>2459.6039999999998</v>
      </c>
      <c r="AI134" s="2">
        <v>0</v>
      </c>
      <c r="AJ134" s="2">
        <v>0.2</v>
      </c>
      <c r="AK134" s="2">
        <v>0</v>
      </c>
      <c r="AL134" s="2">
        <v>0</v>
      </c>
      <c r="AM134" s="2">
        <v>0</v>
      </c>
      <c r="AN134" s="2">
        <v>0.86</v>
      </c>
      <c r="AO134" s="2">
        <v>0</v>
      </c>
      <c r="AP134" s="2">
        <v>0.2</v>
      </c>
      <c r="AQ134" s="2">
        <v>0.2</v>
      </c>
      <c r="AR134" s="2">
        <v>1.04</v>
      </c>
      <c r="AS134" s="2">
        <v>0</v>
      </c>
      <c r="AT134" s="17">
        <v>1.21</v>
      </c>
    </row>
    <row r="135" spans="1:46" x14ac:dyDescent="0.25">
      <c r="A135" s="16">
        <v>142</v>
      </c>
      <c r="B135" s="14" t="s">
        <v>293</v>
      </c>
      <c r="C135" s="19" t="s">
        <v>294</v>
      </c>
      <c r="D135" s="9" t="s">
        <v>34</v>
      </c>
      <c r="E135" s="46">
        <f t="shared" si="26"/>
        <v>141.81200000000001</v>
      </c>
      <c r="F135" s="47">
        <f t="shared" si="27"/>
        <v>66.861000000000004</v>
      </c>
      <c r="G135" s="48">
        <f t="shared" si="28"/>
        <v>0.47147632076269991</v>
      </c>
      <c r="H135" s="47">
        <f t="shared" si="29"/>
        <v>66.861000000000004</v>
      </c>
      <c r="I135" s="48">
        <f t="shared" si="30"/>
        <v>0.47147632076269991</v>
      </c>
      <c r="J135" s="47">
        <f t="shared" si="31"/>
        <v>6.8599999999999977</v>
      </c>
      <c r="K135" s="48">
        <f t="shared" si="32"/>
        <v>4.8373903477843885E-2</v>
      </c>
      <c r="L135" s="47">
        <f t="shared" si="33"/>
        <v>0</v>
      </c>
      <c r="M135" s="48">
        <f t="shared" si="34"/>
        <v>0</v>
      </c>
      <c r="N135" s="47">
        <f t="shared" si="35"/>
        <v>0</v>
      </c>
      <c r="O135" s="48">
        <f t="shared" si="36"/>
        <v>0</v>
      </c>
      <c r="P135" s="47">
        <f t="shared" si="37"/>
        <v>1.23</v>
      </c>
      <c r="Q135" s="48">
        <f t="shared" si="38"/>
        <v>8.6734549967562684E-3</v>
      </c>
      <c r="R135" s="8">
        <v>0.3</v>
      </c>
      <c r="S135" s="2">
        <v>7.7899999999999983</v>
      </c>
      <c r="T135" s="2">
        <v>66.861000000000004</v>
      </c>
      <c r="U135" s="2">
        <v>0</v>
      </c>
      <c r="V135" s="2">
        <v>0</v>
      </c>
      <c r="W135" s="2">
        <v>0</v>
      </c>
      <c r="X135" s="2">
        <v>0</v>
      </c>
      <c r="Y135" s="2">
        <v>66.861000000000004</v>
      </c>
      <c r="Z135" s="2">
        <v>66.861000000000004</v>
      </c>
      <c r="AA135" s="2">
        <v>66.861000000000004</v>
      </c>
      <c r="AB135" s="2">
        <v>0</v>
      </c>
      <c r="AC135" s="2">
        <v>66.861000000000004</v>
      </c>
      <c r="AD135" s="2">
        <v>0</v>
      </c>
      <c r="AE135" s="2">
        <v>0</v>
      </c>
      <c r="AF135" s="2">
        <v>0</v>
      </c>
      <c r="AG135" s="2">
        <v>0</v>
      </c>
      <c r="AH135" s="2">
        <v>6.8599999999999977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1.2</v>
      </c>
      <c r="AS135" s="2">
        <v>0</v>
      </c>
      <c r="AT135" s="17">
        <v>1.23</v>
      </c>
    </row>
    <row r="136" spans="1:46" x14ac:dyDescent="0.25">
      <c r="A136" s="16">
        <v>143</v>
      </c>
      <c r="B136" s="14" t="s">
        <v>295</v>
      </c>
      <c r="C136" s="19" t="s">
        <v>296</v>
      </c>
      <c r="D136" s="9" t="s">
        <v>34</v>
      </c>
      <c r="E136" s="46">
        <f t="shared" si="26"/>
        <v>4.4829999999999997</v>
      </c>
      <c r="F136" s="47">
        <f t="shared" si="27"/>
        <v>0</v>
      </c>
      <c r="G136" s="48">
        <f t="shared" si="28"/>
        <v>0</v>
      </c>
      <c r="H136" s="47">
        <f t="shared" si="29"/>
        <v>0</v>
      </c>
      <c r="I136" s="48">
        <f t="shared" si="30"/>
        <v>0</v>
      </c>
      <c r="J136" s="47">
        <f t="shared" si="31"/>
        <v>1.0859999999999999</v>
      </c>
      <c r="K136" s="48">
        <f t="shared" si="32"/>
        <v>0.24224849431184473</v>
      </c>
      <c r="L136" s="47">
        <f t="shared" si="33"/>
        <v>0</v>
      </c>
      <c r="M136" s="48">
        <f t="shared" si="34"/>
        <v>0</v>
      </c>
      <c r="N136" s="47">
        <f t="shared" si="35"/>
        <v>3.2970000000000002</v>
      </c>
      <c r="O136" s="48">
        <f t="shared" si="36"/>
        <v>0.7354450144992194</v>
      </c>
      <c r="P136" s="47">
        <f t="shared" si="37"/>
        <v>0</v>
      </c>
      <c r="Q136" s="48">
        <f t="shared" si="38"/>
        <v>0</v>
      </c>
      <c r="R136" s="8">
        <v>0</v>
      </c>
      <c r="S136" s="2">
        <v>4.0049999999999999</v>
      </c>
      <c r="T136" s="2">
        <v>0.47799999999999998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0.70799999999999996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0.378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3.2970000000000002</v>
      </c>
      <c r="AO136" s="2">
        <v>0</v>
      </c>
      <c r="AP136" s="2">
        <v>0.1</v>
      </c>
      <c r="AQ136" s="2">
        <v>0.1</v>
      </c>
      <c r="AR136" s="2">
        <v>0</v>
      </c>
      <c r="AS136" s="2">
        <v>0</v>
      </c>
      <c r="AT136" s="17">
        <v>0</v>
      </c>
    </row>
    <row r="137" spans="1:46" x14ac:dyDescent="0.25">
      <c r="A137" s="16">
        <v>144</v>
      </c>
      <c r="B137" s="14" t="s">
        <v>297</v>
      </c>
      <c r="C137" s="19" t="s">
        <v>298</v>
      </c>
      <c r="D137" s="9" t="s">
        <v>34</v>
      </c>
      <c r="E137" s="46">
        <f t="shared" si="26"/>
        <v>49.617000000000004</v>
      </c>
      <c r="F137" s="47">
        <f t="shared" si="27"/>
        <v>43.2</v>
      </c>
      <c r="G137" s="48">
        <f t="shared" si="28"/>
        <v>0.87066932704516597</v>
      </c>
      <c r="H137" s="47">
        <f t="shared" si="29"/>
        <v>0</v>
      </c>
      <c r="I137" s="48">
        <f t="shared" si="30"/>
        <v>0</v>
      </c>
      <c r="J137" s="47">
        <f t="shared" si="31"/>
        <v>3.4670000000000001</v>
      </c>
      <c r="K137" s="48">
        <f t="shared" si="32"/>
        <v>6.9875244371888662E-2</v>
      </c>
      <c r="L137" s="47">
        <f t="shared" si="33"/>
        <v>0</v>
      </c>
      <c r="M137" s="48">
        <f t="shared" si="34"/>
        <v>0</v>
      </c>
      <c r="N137" s="47">
        <f t="shared" si="35"/>
        <v>2.8000000000000003</v>
      </c>
      <c r="O137" s="48">
        <f t="shared" si="36"/>
        <v>5.6432271197371868E-2</v>
      </c>
      <c r="P137" s="47">
        <f t="shared" si="37"/>
        <v>0.15</v>
      </c>
      <c r="Q137" s="48">
        <f t="shared" si="38"/>
        <v>3.0231573855734927E-3</v>
      </c>
      <c r="R137" s="8">
        <v>0.13</v>
      </c>
      <c r="S137" s="2">
        <v>6.2869999999999999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43.2</v>
      </c>
      <c r="Z137" s="2">
        <v>43.2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3.4670000000000001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2.8000000000000003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17">
        <v>0.15</v>
      </c>
    </row>
    <row r="138" spans="1:46" x14ac:dyDescent="0.25">
      <c r="A138" s="16">
        <v>145</v>
      </c>
      <c r="B138" s="14" t="s">
        <v>299</v>
      </c>
      <c r="C138" s="19" t="s">
        <v>300</v>
      </c>
      <c r="D138" s="9" t="s">
        <v>34</v>
      </c>
      <c r="E138" s="46">
        <f t="shared" si="26"/>
        <v>221.06</v>
      </c>
      <c r="F138" s="47">
        <f t="shared" si="27"/>
        <v>131.13</v>
      </c>
      <c r="G138" s="48">
        <f t="shared" si="28"/>
        <v>0.59318736994481136</v>
      </c>
      <c r="H138" s="47">
        <f t="shared" si="29"/>
        <v>84.43</v>
      </c>
      <c r="I138" s="48">
        <f t="shared" si="30"/>
        <v>0.38193250701167109</v>
      </c>
      <c r="J138" s="47">
        <f t="shared" si="31"/>
        <v>0</v>
      </c>
      <c r="K138" s="48">
        <f t="shared" si="32"/>
        <v>0</v>
      </c>
      <c r="L138" s="47">
        <f t="shared" si="33"/>
        <v>0</v>
      </c>
      <c r="M138" s="48">
        <f t="shared" si="34"/>
        <v>0</v>
      </c>
      <c r="N138" s="47">
        <f t="shared" si="35"/>
        <v>5.5</v>
      </c>
      <c r="O138" s="48">
        <f t="shared" si="36"/>
        <v>2.4880123043517596E-2</v>
      </c>
      <c r="P138" s="47">
        <f t="shared" si="37"/>
        <v>0</v>
      </c>
      <c r="Q138" s="48">
        <f t="shared" si="38"/>
        <v>0</v>
      </c>
      <c r="R138" s="8">
        <v>0</v>
      </c>
      <c r="S138" s="2">
        <v>37.200000000000003</v>
      </c>
      <c r="T138" s="2">
        <v>84.43</v>
      </c>
      <c r="U138" s="2">
        <v>0</v>
      </c>
      <c r="V138" s="2">
        <v>0</v>
      </c>
      <c r="W138" s="2">
        <v>0</v>
      </c>
      <c r="X138" s="2">
        <v>0</v>
      </c>
      <c r="Y138" s="2">
        <v>99.43</v>
      </c>
      <c r="Z138" s="2">
        <v>99.43</v>
      </c>
      <c r="AA138" s="2">
        <v>84.43</v>
      </c>
      <c r="AB138" s="2">
        <v>0</v>
      </c>
      <c r="AC138" s="2">
        <v>84.43</v>
      </c>
      <c r="AD138" s="2">
        <v>0</v>
      </c>
      <c r="AE138" s="2">
        <v>0</v>
      </c>
      <c r="AF138" s="2">
        <v>31.7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5.5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17">
        <v>0</v>
      </c>
    </row>
    <row r="139" spans="1:46" x14ac:dyDescent="0.25">
      <c r="A139" s="16">
        <v>146</v>
      </c>
      <c r="B139" s="14" t="s">
        <v>301</v>
      </c>
      <c r="C139" s="19" t="s">
        <v>302</v>
      </c>
      <c r="D139" s="9" t="s">
        <v>34</v>
      </c>
      <c r="E139" s="46">
        <f t="shared" si="26"/>
        <v>1.8</v>
      </c>
      <c r="F139" s="47">
        <f t="shared" si="27"/>
        <v>0</v>
      </c>
      <c r="G139" s="48">
        <f t="shared" si="28"/>
        <v>0</v>
      </c>
      <c r="H139" s="47">
        <f t="shared" si="29"/>
        <v>0</v>
      </c>
      <c r="I139" s="48">
        <f t="shared" si="30"/>
        <v>0</v>
      </c>
      <c r="J139" s="47">
        <f t="shared" si="31"/>
        <v>0</v>
      </c>
      <c r="K139" s="48">
        <f t="shared" si="32"/>
        <v>0</v>
      </c>
      <c r="L139" s="47">
        <f t="shared" si="33"/>
        <v>0</v>
      </c>
      <c r="M139" s="48">
        <f t="shared" si="34"/>
        <v>0</v>
      </c>
      <c r="N139" s="47">
        <f t="shared" si="35"/>
        <v>1.8</v>
      </c>
      <c r="O139" s="48">
        <f t="shared" si="36"/>
        <v>1</v>
      </c>
      <c r="P139" s="47">
        <f t="shared" si="37"/>
        <v>0</v>
      </c>
      <c r="Q139" s="48">
        <f t="shared" si="38"/>
        <v>0</v>
      </c>
      <c r="R139" s="8">
        <v>0</v>
      </c>
      <c r="S139" s="2">
        <v>1.8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1.8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17">
        <v>0</v>
      </c>
    </row>
    <row r="140" spans="1:46" x14ac:dyDescent="0.25">
      <c r="A140" s="16">
        <v>147</v>
      </c>
      <c r="B140" s="14" t="s">
        <v>303</v>
      </c>
      <c r="C140" s="19" t="s">
        <v>304</v>
      </c>
      <c r="D140" s="9" t="s">
        <v>34</v>
      </c>
      <c r="E140" s="46">
        <f t="shared" si="26"/>
        <v>6.5</v>
      </c>
      <c r="F140" s="47">
        <f t="shared" si="27"/>
        <v>0</v>
      </c>
      <c r="G140" s="48">
        <f t="shared" si="28"/>
        <v>0</v>
      </c>
      <c r="H140" s="47">
        <f t="shared" si="29"/>
        <v>0</v>
      </c>
      <c r="I140" s="48">
        <f t="shared" si="30"/>
        <v>0</v>
      </c>
      <c r="J140" s="47">
        <f t="shared" si="31"/>
        <v>0</v>
      </c>
      <c r="K140" s="48">
        <f t="shared" si="32"/>
        <v>0</v>
      </c>
      <c r="L140" s="47">
        <f t="shared" si="33"/>
        <v>0</v>
      </c>
      <c r="M140" s="48">
        <f t="shared" si="34"/>
        <v>0</v>
      </c>
      <c r="N140" s="47">
        <f t="shared" si="35"/>
        <v>6.5</v>
      </c>
      <c r="O140" s="48">
        <f t="shared" si="36"/>
        <v>1</v>
      </c>
      <c r="P140" s="47">
        <f t="shared" si="37"/>
        <v>0</v>
      </c>
      <c r="Q140" s="48">
        <f t="shared" si="38"/>
        <v>0</v>
      </c>
      <c r="R140" s="8">
        <v>0</v>
      </c>
      <c r="S140" s="2">
        <v>6.5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6.5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17">
        <v>0</v>
      </c>
    </row>
    <row r="141" spans="1:46" x14ac:dyDescent="0.25">
      <c r="A141" s="16">
        <v>148</v>
      </c>
      <c r="B141" s="14" t="s">
        <v>305</v>
      </c>
      <c r="C141" s="19" t="s">
        <v>306</v>
      </c>
      <c r="D141" s="9" t="s">
        <v>34</v>
      </c>
      <c r="E141" s="46">
        <f t="shared" si="26"/>
        <v>147.1</v>
      </c>
      <c r="F141" s="47">
        <f t="shared" si="27"/>
        <v>0</v>
      </c>
      <c r="G141" s="48">
        <f t="shared" si="28"/>
        <v>0</v>
      </c>
      <c r="H141" s="47">
        <f t="shared" si="29"/>
        <v>0</v>
      </c>
      <c r="I141" s="48">
        <f t="shared" si="30"/>
        <v>0</v>
      </c>
      <c r="J141" s="47">
        <f t="shared" si="31"/>
        <v>0</v>
      </c>
      <c r="K141" s="48">
        <f t="shared" si="32"/>
        <v>0</v>
      </c>
      <c r="L141" s="47">
        <f t="shared" si="33"/>
        <v>147.1</v>
      </c>
      <c r="M141" s="48">
        <f t="shared" si="34"/>
        <v>1</v>
      </c>
      <c r="N141" s="47">
        <f t="shared" si="35"/>
        <v>0</v>
      </c>
      <c r="O141" s="48">
        <f t="shared" si="36"/>
        <v>0</v>
      </c>
      <c r="P141" s="47">
        <f t="shared" si="37"/>
        <v>0</v>
      </c>
      <c r="Q141" s="48">
        <f t="shared" si="38"/>
        <v>0</v>
      </c>
      <c r="R141" s="8">
        <v>0</v>
      </c>
      <c r="S141" s="2">
        <v>0</v>
      </c>
      <c r="T141" s="2">
        <v>147.1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147.1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17">
        <v>0</v>
      </c>
    </row>
    <row r="142" spans="1:46" x14ac:dyDescent="0.25">
      <c r="A142" s="16">
        <v>149</v>
      </c>
      <c r="B142" s="14" t="s">
        <v>307</v>
      </c>
      <c r="C142" s="19" t="s">
        <v>308</v>
      </c>
      <c r="D142" s="9" t="s">
        <v>37</v>
      </c>
      <c r="E142" s="46">
        <f t="shared" si="26"/>
        <v>0.70000000000000007</v>
      </c>
      <c r="F142" s="47">
        <f t="shared" si="27"/>
        <v>0</v>
      </c>
      <c r="G142" s="48">
        <f t="shared" si="28"/>
        <v>0</v>
      </c>
      <c r="H142" s="47">
        <f t="shared" si="29"/>
        <v>0</v>
      </c>
      <c r="I142" s="48">
        <f t="shared" si="30"/>
        <v>0</v>
      </c>
      <c r="J142" s="47">
        <f t="shared" si="31"/>
        <v>0.5</v>
      </c>
      <c r="K142" s="48">
        <f t="shared" si="32"/>
        <v>0.71428571428571419</v>
      </c>
      <c r="L142" s="47">
        <f t="shared" si="33"/>
        <v>0</v>
      </c>
      <c r="M142" s="48">
        <f t="shared" si="34"/>
        <v>0</v>
      </c>
      <c r="N142" s="47">
        <f t="shared" si="35"/>
        <v>0</v>
      </c>
      <c r="O142" s="48">
        <f t="shared" si="36"/>
        <v>0</v>
      </c>
      <c r="P142" s="47">
        <f t="shared" si="37"/>
        <v>0.2</v>
      </c>
      <c r="Q142" s="48">
        <f t="shared" si="38"/>
        <v>0.2857142857142857</v>
      </c>
      <c r="R142" s="8">
        <v>0</v>
      </c>
      <c r="S142" s="2">
        <v>0.70000000000000007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0.1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0.4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17">
        <v>0.2</v>
      </c>
    </row>
    <row r="143" spans="1:46" x14ac:dyDescent="0.25">
      <c r="A143" s="16">
        <v>150</v>
      </c>
      <c r="B143" s="14" t="s">
        <v>309</v>
      </c>
      <c r="C143" s="19" t="s">
        <v>310</v>
      </c>
      <c r="D143" s="9" t="s">
        <v>34</v>
      </c>
      <c r="E143" s="46">
        <f t="shared" si="26"/>
        <v>1.5</v>
      </c>
      <c r="F143" s="47">
        <f t="shared" si="27"/>
        <v>1.5</v>
      </c>
      <c r="G143" s="48">
        <f t="shared" si="28"/>
        <v>1</v>
      </c>
      <c r="H143" s="47">
        <f t="shared" si="29"/>
        <v>0</v>
      </c>
      <c r="I143" s="48">
        <f t="shared" si="30"/>
        <v>0</v>
      </c>
      <c r="J143" s="47">
        <f t="shared" si="31"/>
        <v>0</v>
      </c>
      <c r="K143" s="48">
        <f t="shared" si="32"/>
        <v>0</v>
      </c>
      <c r="L143" s="47">
        <f t="shared" si="33"/>
        <v>0</v>
      </c>
      <c r="M143" s="48">
        <f t="shared" si="34"/>
        <v>0</v>
      </c>
      <c r="N143" s="47">
        <f t="shared" si="35"/>
        <v>0</v>
      </c>
      <c r="O143" s="48">
        <f t="shared" si="36"/>
        <v>0</v>
      </c>
      <c r="P143" s="47">
        <f t="shared" si="37"/>
        <v>0</v>
      </c>
      <c r="Q143" s="48">
        <f t="shared" si="38"/>
        <v>0</v>
      </c>
      <c r="R143" s="8">
        <v>0</v>
      </c>
      <c r="S143" s="2">
        <v>1.5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1.5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17">
        <v>0</v>
      </c>
    </row>
    <row r="144" spans="1:46" x14ac:dyDescent="0.25">
      <c r="A144" s="16">
        <v>151</v>
      </c>
      <c r="B144" s="14" t="s">
        <v>311</v>
      </c>
      <c r="C144" s="19" t="s">
        <v>312</v>
      </c>
      <c r="D144" s="9" t="s">
        <v>34</v>
      </c>
      <c r="E144" s="46">
        <f t="shared" si="26"/>
        <v>1.82</v>
      </c>
      <c r="F144" s="47">
        <f t="shared" si="27"/>
        <v>0</v>
      </c>
      <c r="G144" s="48">
        <f t="shared" si="28"/>
        <v>0</v>
      </c>
      <c r="H144" s="47">
        <f t="shared" si="29"/>
        <v>0</v>
      </c>
      <c r="I144" s="48">
        <f t="shared" si="30"/>
        <v>0</v>
      </c>
      <c r="J144" s="47">
        <f t="shared" si="31"/>
        <v>0</v>
      </c>
      <c r="K144" s="48">
        <f t="shared" si="32"/>
        <v>0</v>
      </c>
      <c r="L144" s="47">
        <f t="shared" si="33"/>
        <v>0.01</v>
      </c>
      <c r="M144" s="48">
        <f t="shared" si="34"/>
        <v>5.4945054945054941E-3</v>
      </c>
      <c r="N144" s="47">
        <f t="shared" si="35"/>
        <v>1.8</v>
      </c>
      <c r="O144" s="48">
        <f t="shared" si="36"/>
        <v>0.98901098901098905</v>
      </c>
      <c r="P144" s="47">
        <f t="shared" si="37"/>
        <v>0</v>
      </c>
      <c r="Q144" s="48">
        <f t="shared" si="38"/>
        <v>0</v>
      </c>
      <c r="R144" s="8">
        <v>0</v>
      </c>
      <c r="S144" s="2">
        <v>1.81</v>
      </c>
      <c r="T144" s="2">
        <v>0.01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0.01</v>
      </c>
      <c r="AK144" s="2">
        <v>0</v>
      </c>
      <c r="AL144" s="2">
        <v>0</v>
      </c>
      <c r="AM144" s="2">
        <v>0</v>
      </c>
      <c r="AN144" s="2">
        <v>1.8</v>
      </c>
      <c r="AO144" s="2">
        <v>0.5</v>
      </c>
      <c r="AP144" s="2">
        <v>0.01</v>
      </c>
      <c r="AQ144" s="2">
        <v>0.01</v>
      </c>
      <c r="AR144" s="2">
        <v>0</v>
      </c>
      <c r="AS144" s="2">
        <v>0</v>
      </c>
      <c r="AT144" s="17">
        <v>0</v>
      </c>
    </row>
    <row r="145" spans="1:46" x14ac:dyDescent="0.25">
      <c r="A145" s="16">
        <v>152</v>
      </c>
      <c r="B145" s="14" t="s">
        <v>313</v>
      </c>
      <c r="C145" s="19" t="s">
        <v>314</v>
      </c>
      <c r="D145" s="9" t="s">
        <v>34</v>
      </c>
      <c r="E145" s="46">
        <f t="shared" si="26"/>
        <v>201.85999999999996</v>
      </c>
      <c r="F145" s="47">
        <f t="shared" si="27"/>
        <v>29.63</v>
      </c>
      <c r="G145" s="48">
        <f t="shared" si="28"/>
        <v>0.14678490042603787</v>
      </c>
      <c r="H145" s="47">
        <f t="shared" si="29"/>
        <v>18.63</v>
      </c>
      <c r="I145" s="48">
        <f t="shared" si="30"/>
        <v>9.2291687308035289E-2</v>
      </c>
      <c r="J145" s="47">
        <f t="shared" si="31"/>
        <v>0.59999999999999853</v>
      </c>
      <c r="K145" s="48">
        <f t="shared" si="32"/>
        <v>2.9723570791637703E-3</v>
      </c>
      <c r="L145" s="47">
        <f t="shared" si="33"/>
        <v>3.4000000000000004</v>
      </c>
      <c r="M145" s="48">
        <f t="shared" si="34"/>
        <v>1.6843356781928075E-2</v>
      </c>
      <c r="N145" s="47">
        <f t="shared" si="35"/>
        <v>149.6</v>
      </c>
      <c r="O145" s="48">
        <f t="shared" si="36"/>
        <v>0.74110769840483515</v>
      </c>
      <c r="P145" s="47">
        <f t="shared" si="37"/>
        <v>0</v>
      </c>
      <c r="Q145" s="48">
        <f t="shared" si="38"/>
        <v>0</v>
      </c>
      <c r="R145" s="8">
        <v>0</v>
      </c>
      <c r="S145" s="2">
        <v>123.19999999999997</v>
      </c>
      <c r="T145" s="2">
        <v>49.03</v>
      </c>
      <c r="U145" s="2">
        <v>0</v>
      </c>
      <c r="V145" s="2">
        <v>0</v>
      </c>
      <c r="W145" s="2">
        <v>0</v>
      </c>
      <c r="X145" s="2">
        <v>0</v>
      </c>
      <c r="Y145" s="2">
        <v>29.63</v>
      </c>
      <c r="Z145" s="2">
        <v>29.63</v>
      </c>
      <c r="AA145" s="2">
        <v>19.029999999999998</v>
      </c>
      <c r="AB145" s="2">
        <v>0</v>
      </c>
      <c r="AC145" s="2">
        <v>18.63</v>
      </c>
      <c r="AD145" s="2">
        <v>0</v>
      </c>
      <c r="AE145" s="2">
        <v>0</v>
      </c>
      <c r="AF145" s="2">
        <v>0</v>
      </c>
      <c r="AG145" s="2">
        <v>0</v>
      </c>
      <c r="AH145" s="2">
        <v>0.2</v>
      </c>
      <c r="AI145" s="2">
        <v>0</v>
      </c>
      <c r="AJ145" s="2">
        <v>3.4000000000000004</v>
      </c>
      <c r="AK145" s="2">
        <v>0</v>
      </c>
      <c r="AL145" s="2">
        <v>0</v>
      </c>
      <c r="AM145" s="2">
        <v>0</v>
      </c>
      <c r="AN145" s="2">
        <v>149.6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17">
        <v>0</v>
      </c>
    </row>
    <row r="146" spans="1:46" x14ac:dyDescent="0.25">
      <c r="A146" s="16">
        <v>153</v>
      </c>
      <c r="B146" s="14" t="s">
        <v>315</v>
      </c>
      <c r="C146" s="19" t="s">
        <v>316</v>
      </c>
      <c r="D146" s="9" t="s">
        <v>34</v>
      </c>
      <c r="E146" s="46">
        <f t="shared" si="26"/>
        <v>4.0490000000000004</v>
      </c>
      <c r="F146" s="47">
        <f t="shared" si="27"/>
        <v>0</v>
      </c>
      <c r="G146" s="48">
        <f t="shared" si="28"/>
        <v>0</v>
      </c>
      <c r="H146" s="47">
        <f t="shared" si="29"/>
        <v>0</v>
      </c>
      <c r="I146" s="48">
        <f t="shared" si="30"/>
        <v>0</v>
      </c>
      <c r="J146" s="47">
        <f t="shared" si="31"/>
        <v>0</v>
      </c>
      <c r="K146" s="48">
        <f t="shared" si="32"/>
        <v>0</v>
      </c>
      <c r="L146" s="47">
        <f t="shared" si="33"/>
        <v>0</v>
      </c>
      <c r="M146" s="48">
        <f t="shared" si="34"/>
        <v>0</v>
      </c>
      <c r="N146" s="47">
        <f t="shared" si="35"/>
        <v>4.0490000000000004</v>
      </c>
      <c r="O146" s="48">
        <f t="shared" si="36"/>
        <v>1</v>
      </c>
      <c r="P146" s="47">
        <f t="shared" si="37"/>
        <v>0</v>
      </c>
      <c r="Q146" s="48">
        <f t="shared" si="38"/>
        <v>0</v>
      </c>
      <c r="R146" s="8">
        <v>0</v>
      </c>
      <c r="S146" s="2">
        <v>4.0490000000000004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4.0490000000000004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17">
        <v>0</v>
      </c>
    </row>
    <row r="147" spans="1:46" x14ac:dyDescent="0.25">
      <c r="A147" s="16">
        <v>154</v>
      </c>
      <c r="B147" s="14" t="s">
        <v>317</v>
      </c>
      <c r="C147" s="19" t="s">
        <v>318</v>
      </c>
      <c r="D147" s="9" t="s">
        <v>34</v>
      </c>
      <c r="E147" s="46">
        <f t="shared" si="26"/>
        <v>3.641</v>
      </c>
      <c r="F147" s="47">
        <f t="shared" si="27"/>
        <v>0</v>
      </c>
      <c r="G147" s="48">
        <f t="shared" si="28"/>
        <v>0</v>
      </c>
      <c r="H147" s="47">
        <f t="shared" si="29"/>
        <v>0</v>
      </c>
      <c r="I147" s="48">
        <f t="shared" si="30"/>
        <v>0</v>
      </c>
      <c r="J147" s="47">
        <f t="shared" si="31"/>
        <v>0</v>
      </c>
      <c r="K147" s="48">
        <f t="shared" si="32"/>
        <v>0</v>
      </c>
      <c r="L147" s="47">
        <f t="shared" si="33"/>
        <v>0</v>
      </c>
      <c r="M147" s="48">
        <f t="shared" si="34"/>
        <v>0</v>
      </c>
      <c r="N147" s="47">
        <f t="shared" si="35"/>
        <v>3.641</v>
      </c>
      <c r="O147" s="48">
        <f t="shared" si="36"/>
        <v>1</v>
      </c>
      <c r="P147" s="47">
        <f t="shared" si="37"/>
        <v>0</v>
      </c>
      <c r="Q147" s="48">
        <f t="shared" si="38"/>
        <v>0</v>
      </c>
      <c r="R147" s="8">
        <v>0</v>
      </c>
      <c r="S147" s="2">
        <v>3.641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3.641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17">
        <v>0</v>
      </c>
    </row>
    <row r="148" spans="1:46" x14ac:dyDescent="0.25">
      <c r="A148" s="16">
        <v>155</v>
      </c>
      <c r="B148" s="14" t="s">
        <v>319</v>
      </c>
      <c r="C148" s="19" t="s">
        <v>320</v>
      </c>
      <c r="D148" s="9" t="s">
        <v>34</v>
      </c>
      <c r="E148" s="46">
        <f t="shared" si="26"/>
        <v>27.807000000000002</v>
      </c>
      <c r="F148" s="47">
        <f t="shared" si="27"/>
        <v>9.0280000000000005</v>
      </c>
      <c r="G148" s="48">
        <f t="shared" si="28"/>
        <v>0.32466645089365986</v>
      </c>
      <c r="H148" s="47">
        <f t="shared" si="29"/>
        <v>9.0280000000000005</v>
      </c>
      <c r="I148" s="48">
        <f t="shared" si="30"/>
        <v>0.32466645089365986</v>
      </c>
      <c r="J148" s="47">
        <f t="shared" si="31"/>
        <v>9.0510000000000002</v>
      </c>
      <c r="K148" s="48">
        <f t="shared" si="32"/>
        <v>0.3254935807530478</v>
      </c>
      <c r="L148" s="47">
        <f t="shared" si="33"/>
        <v>0</v>
      </c>
      <c r="M148" s="48">
        <f t="shared" si="34"/>
        <v>0</v>
      </c>
      <c r="N148" s="47">
        <f t="shared" si="35"/>
        <v>0.7</v>
      </c>
      <c r="O148" s="48">
        <f t="shared" si="36"/>
        <v>2.5173517459632463E-2</v>
      </c>
      <c r="P148" s="47">
        <f t="shared" si="37"/>
        <v>0</v>
      </c>
      <c r="Q148" s="48">
        <f t="shared" si="38"/>
        <v>0</v>
      </c>
      <c r="R148" s="8">
        <v>0</v>
      </c>
      <c r="S148" s="2">
        <v>9.7509999999999994</v>
      </c>
      <c r="T148" s="2">
        <v>9.0280000000000005</v>
      </c>
      <c r="U148" s="2">
        <v>0</v>
      </c>
      <c r="V148" s="2">
        <v>0</v>
      </c>
      <c r="W148" s="2">
        <v>0</v>
      </c>
      <c r="X148" s="2">
        <v>0</v>
      </c>
      <c r="Y148" s="2">
        <v>9.0280000000000005</v>
      </c>
      <c r="Z148" s="2">
        <v>9.0280000000000005</v>
      </c>
      <c r="AA148" s="2">
        <v>9.0280000000000005</v>
      </c>
      <c r="AB148" s="2">
        <v>0</v>
      </c>
      <c r="AC148" s="2">
        <v>9.0280000000000005</v>
      </c>
      <c r="AD148" s="2">
        <v>0</v>
      </c>
      <c r="AE148" s="2">
        <v>0</v>
      </c>
      <c r="AF148" s="2">
        <v>0</v>
      </c>
      <c r="AG148" s="2">
        <v>0</v>
      </c>
      <c r="AH148" s="2">
        <v>9.0510000000000002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0.7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17">
        <v>0</v>
      </c>
    </row>
    <row r="149" spans="1:46" x14ac:dyDescent="0.25">
      <c r="A149" s="16">
        <v>156</v>
      </c>
      <c r="B149" s="14" t="s">
        <v>321</v>
      </c>
      <c r="C149" s="19" t="s">
        <v>322</v>
      </c>
      <c r="D149" s="9" t="s">
        <v>34</v>
      </c>
      <c r="E149" s="46">
        <f t="shared" si="26"/>
        <v>9007.5799999999981</v>
      </c>
      <c r="F149" s="47">
        <f t="shared" si="27"/>
        <v>4449.8999999999996</v>
      </c>
      <c r="G149" s="48">
        <f t="shared" si="28"/>
        <v>0.49401726101794274</v>
      </c>
      <c r="H149" s="47">
        <f t="shared" si="29"/>
        <v>4449.4799999999996</v>
      </c>
      <c r="I149" s="48">
        <f t="shared" si="30"/>
        <v>0.49397063362190519</v>
      </c>
      <c r="J149" s="47">
        <f t="shared" si="31"/>
        <v>0</v>
      </c>
      <c r="K149" s="48">
        <f t="shared" si="32"/>
        <v>0</v>
      </c>
      <c r="L149" s="47">
        <f t="shared" si="33"/>
        <v>0</v>
      </c>
      <c r="M149" s="48">
        <f t="shared" si="34"/>
        <v>0</v>
      </c>
      <c r="N149" s="47">
        <f t="shared" si="35"/>
        <v>108.2</v>
      </c>
      <c r="O149" s="48">
        <f t="shared" si="36"/>
        <v>1.201210536015223E-2</v>
      </c>
      <c r="P149" s="47">
        <f t="shared" si="37"/>
        <v>0</v>
      </c>
      <c r="Q149" s="48">
        <f t="shared" si="38"/>
        <v>0</v>
      </c>
      <c r="R149" s="8">
        <v>0</v>
      </c>
      <c r="S149" s="2">
        <v>0.42</v>
      </c>
      <c r="T149" s="2">
        <v>4557.6799999999994</v>
      </c>
      <c r="U149" s="2">
        <v>0</v>
      </c>
      <c r="V149" s="2">
        <v>0</v>
      </c>
      <c r="W149" s="2">
        <v>0</v>
      </c>
      <c r="X149" s="2">
        <v>0</v>
      </c>
      <c r="Y149" s="2">
        <v>4449.4799999999996</v>
      </c>
      <c r="Z149" s="2">
        <v>4449.4799999999996</v>
      </c>
      <c r="AA149" s="2">
        <v>4449.4799999999996</v>
      </c>
      <c r="AB149" s="2">
        <v>0</v>
      </c>
      <c r="AC149" s="2">
        <v>4449.4799999999996</v>
      </c>
      <c r="AD149" s="2">
        <v>0</v>
      </c>
      <c r="AE149" s="2">
        <v>0</v>
      </c>
      <c r="AF149" s="2">
        <v>0.42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108.2</v>
      </c>
      <c r="AT149" s="17">
        <v>0</v>
      </c>
    </row>
    <row r="150" spans="1:46" x14ac:dyDescent="0.25">
      <c r="A150" s="16">
        <v>157</v>
      </c>
      <c r="B150" s="14" t="s">
        <v>323</v>
      </c>
      <c r="C150" s="19" t="s">
        <v>324</v>
      </c>
      <c r="D150" s="9" t="s">
        <v>37</v>
      </c>
      <c r="E150" s="46">
        <f t="shared" si="26"/>
        <v>4.0000000000000001E-3</v>
      </c>
      <c r="F150" s="47">
        <f t="shared" si="27"/>
        <v>0</v>
      </c>
      <c r="G150" s="48">
        <f t="shared" si="28"/>
        <v>0</v>
      </c>
      <c r="H150" s="47">
        <f t="shared" si="29"/>
        <v>0</v>
      </c>
      <c r="I150" s="48">
        <f t="shared" si="30"/>
        <v>0</v>
      </c>
      <c r="J150" s="47">
        <f t="shared" si="31"/>
        <v>0</v>
      </c>
      <c r="K150" s="48">
        <f t="shared" si="32"/>
        <v>0</v>
      </c>
      <c r="L150" s="47">
        <f t="shared" si="33"/>
        <v>2E-3</v>
      </c>
      <c r="M150" s="48">
        <f t="shared" si="34"/>
        <v>0.5</v>
      </c>
      <c r="N150" s="47">
        <f t="shared" si="35"/>
        <v>0</v>
      </c>
      <c r="O150" s="48">
        <f t="shared" si="36"/>
        <v>0</v>
      </c>
      <c r="P150" s="47">
        <f t="shared" si="37"/>
        <v>0</v>
      </c>
      <c r="Q150" s="48">
        <f t="shared" si="38"/>
        <v>0</v>
      </c>
      <c r="R150" s="8">
        <v>0</v>
      </c>
      <c r="S150" s="2">
        <v>2E-3</v>
      </c>
      <c r="T150" s="2">
        <v>2E-3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2E-3</v>
      </c>
      <c r="AK150" s="2">
        <v>0</v>
      </c>
      <c r="AL150" s="2">
        <v>0</v>
      </c>
      <c r="AM150" s="2">
        <v>0</v>
      </c>
      <c r="AN150" s="2">
        <v>0</v>
      </c>
      <c r="AO150" s="2">
        <v>0</v>
      </c>
      <c r="AP150" s="2">
        <v>2E-3</v>
      </c>
      <c r="AQ150" s="2">
        <v>2E-3</v>
      </c>
      <c r="AR150" s="2">
        <v>0</v>
      </c>
      <c r="AS150" s="2">
        <v>0</v>
      </c>
      <c r="AT150" s="17">
        <v>0</v>
      </c>
    </row>
    <row r="151" spans="1:46" x14ac:dyDescent="0.25">
      <c r="A151" s="16">
        <v>158</v>
      </c>
      <c r="B151" s="14" t="s">
        <v>325</v>
      </c>
      <c r="C151" s="19" t="s">
        <v>326</v>
      </c>
      <c r="D151" s="9" t="s">
        <v>37</v>
      </c>
      <c r="E151" s="46">
        <f t="shared" si="26"/>
        <v>0.23200000000000001</v>
      </c>
      <c r="F151" s="47">
        <f t="shared" si="27"/>
        <v>0</v>
      </c>
      <c r="G151" s="48">
        <f t="shared" si="28"/>
        <v>0</v>
      </c>
      <c r="H151" s="47">
        <f t="shared" si="29"/>
        <v>0</v>
      </c>
      <c r="I151" s="48">
        <f t="shared" si="30"/>
        <v>0</v>
      </c>
      <c r="J151" s="47">
        <f t="shared" si="31"/>
        <v>0</v>
      </c>
      <c r="K151" s="48">
        <f t="shared" si="32"/>
        <v>0</v>
      </c>
      <c r="L151" s="47">
        <f t="shared" si="33"/>
        <v>0.13200000000000001</v>
      </c>
      <c r="M151" s="48">
        <f t="shared" si="34"/>
        <v>0.56896551724137934</v>
      </c>
      <c r="N151" s="47">
        <f t="shared" si="35"/>
        <v>0</v>
      </c>
      <c r="O151" s="48">
        <f t="shared" si="36"/>
        <v>0</v>
      </c>
      <c r="P151" s="47">
        <f t="shared" si="37"/>
        <v>0</v>
      </c>
      <c r="Q151" s="48">
        <f t="shared" si="38"/>
        <v>0</v>
      </c>
      <c r="R151" s="8">
        <v>0</v>
      </c>
      <c r="S151" s="2">
        <v>0.13200000000000001</v>
      </c>
      <c r="T151" s="2">
        <v>0.1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0.13200000000000001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  <c r="AP151" s="2">
        <v>0.1</v>
      </c>
      <c r="AQ151" s="2">
        <v>0.1</v>
      </c>
      <c r="AR151" s="2">
        <v>0</v>
      </c>
      <c r="AS151" s="2">
        <v>0</v>
      </c>
      <c r="AT151" s="17">
        <v>0</v>
      </c>
    </row>
    <row r="152" spans="1:46" x14ac:dyDescent="0.25">
      <c r="A152" s="16">
        <v>159</v>
      </c>
      <c r="B152" s="14" t="s">
        <v>327</v>
      </c>
      <c r="C152" s="19" t="s">
        <v>328</v>
      </c>
      <c r="D152" s="9" t="s">
        <v>42</v>
      </c>
      <c r="E152" s="46">
        <f t="shared" si="26"/>
        <v>4.2000000000000003E-2</v>
      </c>
      <c r="F152" s="47">
        <f t="shared" si="27"/>
        <v>0</v>
      </c>
      <c r="G152" s="48">
        <f t="shared" si="28"/>
        <v>0</v>
      </c>
      <c r="H152" s="47">
        <f t="shared" si="29"/>
        <v>0</v>
      </c>
      <c r="I152" s="48">
        <f t="shared" si="30"/>
        <v>0</v>
      </c>
      <c r="J152" s="47">
        <f t="shared" si="31"/>
        <v>0</v>
      </c>
      <c r="K152" s="48">
        <f t="shared" si="32"/>
        <v>0</v>
      </c>
      <c r="L152" s="47">
        <f t="shared" si="33"/>
        <v>0</v>
      </c>
      <c r="M152" s="48">
        <f t="shared" si="34"/>
        <v>0</v>
      </c>
      <c r="N152" s="47">
        <f t="shared" si="35"/>
        <v>0</v>
      </c>
      <c r="O152" s="48">
        <f t="shared" si="36"/>
        <v>0</v>
      </c>
      <c r="P152" s="47">
        <f t="shared" si="37"/>
        <v>0</v>
      </c>
      <c r="Q152" s="48">
        <f t="shared" si="38"/>
        <v>0</v>
      </c>
      <c r="R152" s="8">
        <v>0</v>
      </c>
      <c r="S152" s="2">
        <v>0</v>
      </c>
      <c r="T152" s="2">
        <v>4.2000000000000003E-2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0</v>
      </c>
      <c r="AP152" s="2">
        <v>4.2000000000000003E-2</v>
      </c>
      <c r="AQ152" s="2">
        <v>4.2000000000000003E-2</v>
      </c>
      <c r="AR152" s="2">
        <v>0</v>
      </c>
      <c r="AS152" s="2">
        <v>0</v>
      </c>
      <c r="AT152" s="17">
        <v>0</v>
      </c>
    </row>
    <row r="153" spans="1:46" x14ac:dyDescent="0.25">
      <c r="A153" s="16">
        <v>160</v>
      </c>
      <c r="B153" s="14" t="s">
        <v>329</v>
      </c>
      <c r="C153" s="19" t="s">
        <v>330</v>
      </c>
      <c r="D153" s="9" t="s">
        <v>37</v>
      </c>
      <c r="E153" s="46">
        <f t="shared" si="26"/>
        <v>1.7000000000000001E-2</v>
      </c>
      <c r="F153" s="47">
        <f t="shared" si="27"/>
        <v>0</v>
      </c>
      <c r="G153" s="48">
        <f t="shared" si="28"/>
        <v>0</v>
      </c>
      <c r="H153" s="47">
        <f t="shared" si="29"/>
        <v>0</v>
      </c>
      <c r="I153" s="48">
        <f t="shared" si="30"/>
        <v>0</v>
      </c>
      <c r="J153" s="47">
        <f t="shared" si="31"/>
        <v>5.0000000000000001E-3</v>
      </c>
      <c r="K153" s="48">
        <f t="shared" si="32"/>
        <v>0.29411764705882354</v>
      </c>
      <c r="L153" s="47">
        <f t="shared" si="33"/>
        <v>0</v>
      </c>
      <c r="M153" s="48">
        <f t="shared" si="34"/>
        <v>0</v>
      </c>
      <c r="N153" s="47">
        <f t="shared" si="35"/>
        <v>0</v>
      </c>
      <c r="O153" s="48">
        <f t="shared" si="36"/>
        <v>0</v>
      </c>
      <c r="P153" s="47">
        <f t="shared" si="37"/>
        <v>1.2E-2</v>
      </c>
      <c r="Q153" s="48">
        <f t="shared" si="38"/>
        <v>0.70588235294117641</v>
      </c>
      <c r="R153" s="8">
        <v>1.7000000000000001E-2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5.0000000000000001E-3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17">
        <v>1.2E-2</v>
      </c>
    </row>
    <row r="154" spans="1:46" x14ac:dyDescent="0.25">
      <c r="A154" s="16">
        <v>161</v>
      </c>
      <c r="B154" s="14" t="s">
        <v>331</v>
      </c>
      <c r="C154" s="19" t="s">
        <v>332</v>
      </c>
      <c r="D154" s="9" t="s">
        <v>37</v>
      </c>
      <c r="E154" s="46">
        <f t="shared" si="26"/>
        <v>0.5</v>
      </c>
      <c r="F154" s="47">
        <f t="shared" si="27"/>
        <v>0</v>
      </c>
      <c r="G154" s="48">
        <f t="shared" si="28"/>
        <v>0</v>
      </c>
      <c r="H154" s="47">
        <f t="shared" si="29"/>
        <v>0</v>
      </c>
      <c r="I154" s="48">
        <f t="shared" si="30"/>
        <v>0</v>
      </c>
      <c r="J154" s="47">
        <f t="shared" si="31"/>
        <v>0</v>
      </c>
      <c r="K154" s="48">
        <f t="shared" si="32"/>
        <v>0</v>
      </c>
      <c r="L154" s="47">
        <f t="shared" si="33"/>
        <v>0</v>
      </c>
      <c r="M154" s="48">
        <f t="shared" si="34"/>
        <v>0</v>
      </c>
      <c r="N154" s="47">
        <f t="shared" si="35"/>
        <v>0.5</v>
      </c>
      <c r="O154" s="48">
        <f t="shared" si="36"/>
        <v>1</v>
      </c>
      <c r="P154" s="47">
        <f t="shared" si="37"/>
        <v>0</v>
      </c>
      <c r="Q154" s="48">
        <f t="shared" si="38"/>
        <v>0</v>
      </c>
      <c r="R154" s="8">
        <v>0</v>
      </c>
      <c r="S154" s="2">
        <v>0.5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0.5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17">
        <v>0</v>
      </c>
    </row>
    <row r="155" spans="1:46" x14ac:dyDescent="0.25">
      <c r="A155" s="16">
        <v>163</v>
      </c>
      <c r="B155" s="14" t="s">
        <v>333</v>
      </c>
      <c r="C155" s="19" t="s">
        <v>334</v>
      </c>
      <c r="D155" s="9" t="s">
        <v>34</v>
      </c>
      <c r="E155" s="46">
        <f t="shared" si="26"/>
        <v>288.23800000000006</v>
      </c>
      <c r="F155" s="47">
        <f t="shared" si="27"/>
        <v>22.027999999999999</v>
      </c>
      <c r="G155" s="48">
        <f t="shared" si="28"/>
        <v>7.6422956029392364E-2</v>
      </c>
      <c r="H155" s="47">
        <f t="shared" si="29"/>
        <v>9.0280000000000005</v>
      </c>
      <c r="I155" s="48">
        <f t="shared" si="30"/>
        <v>3.1321338616004828E-2</v>
      </c>
      <c r="J155" s="47">
        <f t="shared" si="31"/>
        <v>9.2189999999999994</v>
      </c>
      <c r="K155" s="48">
        <f t="shared" si="32"/>
        <v>3.1983985456463054E-2</v>
      </c>
      <c r="L155" s="47">
        <f t="shared" si="33"/>
        <v>2.6</v>
      </c>
      <c r="M155" s="48">
        <f t="shared" si="34"/>
        <v>9.0203234826775076E-3</v>
      </c>
      <c r="N155" s="47">
        <f t="shared" si="35"/>
        <v>245.36300000000003</v>
      </c>
      <c r="O155" s="48">
        <f t="shared" si="36"/>
        <v>0.8512513964154621</v>
      </c>
      <c r="P155" s="47">
        <f t="shared" si="37"/>
        <v>0</v>
      </c>
      <c r="Q155" s="48">
        <f t="shared" si="38"/>
        <v>0</v>
      </c>
      <c r="R155" s="8">
        <v>0</v>
      </c>
      <c r="S155" s="2">
        <v>70.091999999999985</v>
      </c>
      <c r="T155" s="2">
        <v>196.11800000000005</v>
      </c>
      <c r="U155" s="2">
        <v>0</v>
      </c>
      <c r="V155" s="2">
        <v>0</v>
      </c>
      <c r="W155" s="2">
        <v>0</v>
      </c>
      <c r="X155" s="2">
        <v>0</v>
      </c>
      <c r="Y155" s="2">
        <v>22.027999999999999</v>
      </c>
      <c r="Z155" s="2">
        <v>22.027999999999999</v>
      </c>
      <c r="AA155" s="2">
        <v>9.218</v>
      </c>
      <c r="AB155" s="2">
        <v>0</v>
      </c>
      <c r="AC155" s="2">
        <v>9.0280000000000005</v>
      </c>
      <c r="AD155" s="2">
        <v>0</v>
      </c>
      <c r="AE155" s="2">
        <v>0</v>
      </c>
      <c r="AF155" s="2">
        <v>0</v>
      </c>
      <c r="AG155" s="2">
        <v>0</v>
      </c>
      <c r="AH155" s="2">
        <v>9.0289999999999999</v>
      </c>
      <c r="AI155" s="2">
        <v>0</v>
      </c>
      <c r="AJ155" s="2">
        <v>2.6</v>
      </c>
      <c r="AK155" s="2">
        <v>0</v>
      </c>
      <c r="AL155" s="2">
        <v>0</v>
      </c>
      <c r="AM155" s="2">
        <v>0</v>
      </c>
      <c r="AN155" s="2">
        <v>61.462999999999994</v>
      </c>
      <c r="AO155" s="2">
        <v>0</v>
      </c>
      <c r="AP155" s="2">
        <v>0</v>
      </c>
      <c r="AQ155" s="2">
        <v>0</v>
      </c>
      <c r="AR155" s="2">
        <v>0</v>
      </c>
      <c r="AS155" s="2">
        <v>183.90000000000003</v>
      </c>
      <c r="AT155" s="17">
        <v>0</v>
      </c>
    </row>
    <row r="156" spans="1:46" x14ac:dyDescent="0.25">
      <c r="A156" s="16">
        <v>165</v>
      </c>
      <c r="B156" s="14" t="s">
        <v>335</v>
      </c>
      <c r="C156" s="19" t="s">
        <v>336</v>
      </c>
      <c r="D156" s="9" t="s">
        <v>37</v>
      </c>
      <c r="E156" s="46">
        <f t="shared" si="26"/>
        <v>0.8</v>
      </c>
      <c r="F156" s="47">
        <f t="shared" si="27"/>
        <v>0</v>
      </c>
      <c r="G156" s="48">
        <f t="shared" si="28"/>
        <v>0</v>
      </c>
      <c r="H156" s="47">
        <f t="shared" si="29"/>
        <v>0</v>
      </c>
      <c r="I156" s="48">
        <f t="shared" si="30"/>
        <v>0</v>
      </c>
      <c r="J156" s="47">
        <f t="shared" si="31"/>
        <v>0</v>
      </c>
      <c r="K156" s="48">
        <f t="shared" si="32"/>
        <v>0</v>
      </c>
      <c r="L156" s="47">
        <f t="shared" si="33"/>
        <v>0.4</v>
      </c>
      <c r="M156" s="48">
        <f t="shared" si="34"/>
        <v>0.5</v>
      </c>
      <c r="N156" s="47">
        <f t="shared" si="35"/>
        <v>0</v>
      </c>
      <c r="O156" s="48">
        <f t="shared" si="36"/>
        <v>0</v>
      </c>
      <c r="P156" s="47">
        <f t="shared" si="37"/>
        <v>0</v>
      </c>
      <c r="Q156" s="48">
        <f t="shared" si="38"/>
        <v>0</v>
      </c>
      <c r="R156" s="8">
        <v>0</v>
      </c>
      <c r="S156" s="2">
        <v>0.4</v>
      </c>
      <c r="T156" s="2">
        <v>0.4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0.4</v>
      </c>
      <c r="AK156" s="2">
        <v>0.4</v>
      </c>
      <c r="AL156" s="2">
        <v>0</v>
      </c>
      <c r="AM156" s="2">
        <v>0</v>
      </c>
      <c r="AN156" s="2">
        <v>0</v>
      </c>
      <c r="AO156" s="2">
        <v>0</v>
      </c>
      <c r="AP156" s="2">
        <v>0.4</v>
      </c>
      <c r="AQ156" s="2">
        <v>0.4</v>
      </c>
      <c r="AR156" s="2">
        <v>0</v>
      </c>
      <c r="AS156" s="2">
        <v>0</v>
      </c>
      <c r="AT156" s="17">
        <v>0</v>
      </c>
    </row>
    <row r="157" spans="1:46" x14ac:dyDescent="0.25">
      <c r="A157" s="16">
        <v>167</v>
      </c>
      <c r="B157" s="14" t="s">
        <v>337</v>
      </c>
      <c r="C157" s="19" t="s">
        <v>338</v>
      </c>
      <c r="D157" s="9" t="s">
        <v>37</v>
      </c>
      <c r="E157" s="46">
        <f t="shared" si="26"/>
        <v>22.561</v>
      </c>
      <c r="F157" s="47">
        <f t="shared" si="27"/>
        <v>0</v>
      </c>
      <c r="G157" s="48">
        <f t="shared" si="28"/>
        <v>0</v>
      </c>
      <c r="H157" s="47">
        <f t="shared" si="29"/>
        <v>0</v>
      </c>
      <c r="I157" s="48">
        <f t="shared" si="30"/>
        <v>0</v>
      </c>
      <c r="J157" s="47">
        <f t="shared" si="31"/>
        <v>0</v>
      </c>
      <c r="K157" s="48">
        <f t="shared" si="32"/>
        <v>0</v>
      </c>
      <c r="L157" s="47">
        <f t="shared" si="33"/>
        <v>11.260999999999999</v>
      </c>
      <c r="M157" s="48">
        <f t="shared" si="34"/>
        <v>0.49913567661007929</v>
      </c>
      <c r="N157" s="47">
        <f t="shared" si="35"/>
        <v>0</v>
      </c>
      <c r="O157" s="48">
        <f t="shared" si="36"/>
        <v>0</v>
      </c>
      <c r="P157" s="47">
        <f t="shared" si="37"/>
        <v>0</v>
      </c>
      <c r="Q157" s="48">
        <f t="shared" si="38"/>
        <v>0</v>
      </c>
      <c r="R157" s="8">
        <v>0</v>
      </c>
      <c r="S157" s="2">
        <v>11.260999999999999</v>
      </c>
      <c r="T157" s="2">
        <v>11.3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11.260999999999999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11.3</v>
      </c>
      <c r="AQ157" s="2">
        <v>11.3</v>
      </c>
      <c r="AR157" s="2">
        <v>0</v>
      </c>
      <c r="AS157" s="2">
        <v>0</v>
      </c>
      <c r="AT157" s="17">
        <v>0</v>
      </c>
    </row>
    <row r="158" spans="1:46" x14ac:dyDescent="0.25">
      <c r="A158" s="16">
        <v>169</v>
      </c>
      <c r="B158" s="14" t="s">
        <v>339</v>
      </c>
      <c r="C158" s="19" t="s">
        <v>340</v>
      </c>
      <c r="D158" s="9" t="s">
        <v>37</v>
      </c>
      <c r="E158" s="46">
        <f t="shared" si="26"/>
        <v>6.9999999999999993E-2</v>
      </c>
      <c r="F158" s="47">
        <f t="shared" si="27"/>
        <v>0</v>
      </c>
      <c r="G158" s="48">
        <f t="shared" si="28"/>
        <v>0</v>
      </c>
      <c r="H158" s="47">
        <f t="shared" si="29"/>
        <v>0</v>
      </c>
      <c r="I158" s="48">
        <f t="shared" si="30"/>
        <v>0</v>
      </c>
      <c r="J158" s="47">
        <f t="shared" si="31"/>
        <v>0</v>
      </c>
      <c r="K158" s="48">
        <f t="shared" si="32"/>
        <v>0</v>
      </c>
      <c r="L158" s="47">
        <f t="shared" si="33"/>
        <v>0</v>
      </c>
      <c r="M158" s="48">
        <f t="shared" si="34"/>
        <v>0</v>
      </c>
      <c r="N158" s="47">
        <f t="shared" si="35"/>
        <v>0</v>
      </c>
      <c r="O158" s="48">
        <f t="shared" si="36"/>
        <v>0</v>
      </c>
      <c r="P158" s="47">
        <f t="shared" si="37"/>
        <v>7.0000000000000007E-2</v>
      </c>
      <c r="Q158" s="48">
        <f t="shared" si="38"/>
        <v>1.0000000000000002</v>
      </c>
      <c r="R158" s="8">
        <v>4.3999999999999997E-2</v>
      </c>
      <c r="S158" s="2">
        <v>2.5999999999999999E-2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17">
        <v>7.0000000000000007E-2</v>
      </c>
    </row>
    <row r="159" spans="1:46" x14ac:dyDescent="0.25">
      <c r="A159" s="16">
        <v>171</v>
      </c>
      <c r="B159" s="14" t="s">
        <v>341</v>
      </c>
      <c r="C159" s="19" t="s">
        <v>342</v>
      </c>
      <c r="D159" s="9" t="s">
        <v>34</v>
      </c>
      <c r="E159" s="46">
        <f t="shared" si="26"/>
        <v>11.516</v>
      </c>
      <c r="F159" s="47">
        <f t="shared" si="27"/>
        <v>5.7080000000000002</v>
      </c>
      <c r="G159" s="48">
        <f t="shared" si="28"/>
        <v>0.49565821465786736</v>
      </c>
      <c r="H159" s="47">
        <f t="shared" si="29"/>
        <v>5.7080000000000002</v>
      </c>
      <c r="I159" s="48">
        <f t="shared" si="30"/>
        <v>0.49565821465786736</v>
      </c>
      <c r="J159" s="47">
        <f t="shared" si="31"/>
        <v>0</v>
      </c>
      <c r="K159" s="48">
        <f t="shared" si="32"/>
        <v>0</v>
      </c>
      <c r="L159" s="47">
        <f t="shared" si="33"/>
        <v>0</v>
      </c>
      <c r="M159" s="48">
        <f t="shared" si="34"/>
        <v>0</v>
      </c>
      <c r="N159" s="47">
        <f t="shared" si="35"/>
        <v>0.1</v>
      </c>
      <c r="O159" s="48">
        <f t="shared" si="36"/>
        <v>8.6835706842653699E-3</v>
      </c>
      <c r="P159" s="47">
        <f t="shared" si="37"/>
        <v>0</v>
      </c>
      <c r="Q159" s="48">
        <f t="shared" si="38"/>
        <v>0</v>
      </c>
      <c r="R159" s="8">
        <v>0</v>
      </c>
      <c r="S159" s="2">
        <v>0.1</v>
      </c>
      <c r="T159" s="2">
        <v>5.7080000000000002</v>
      </c>
      <c r="U159" s="2">
        <v>0</v>
      </c>
      <c r="V159" s="2">
        <v>0</v>
      </c>
      <c r="W159" s="2">
        <v>0</v>
      </c>
      <c r="X159" s="2">
        <v>0</v>
      </c>
      <c r="Y159" s="2">
        <v>5.7080000000000002</v>
      </c>
      <c r="Z159" s="2">
        <v>5.7080000000000002</v>
      </c>
      <c r="AA159" s="2">
        <v>5.7080000000000002</v>
      </c>
      <c r="AB159" s="2">
        <v>0</v>
      </c>
      <c r="AC159" s="2">
        <v>5.7080000000000002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0.1</v>
      </c>
      <c r="AT159" s="17">
        <v>0</v>
      </c>
    </row>
    <row r="160" spans="1:46" x14ac:dyDescent="0.25">
      <c r="A160" s="16">
        <v>172</v>
      </c>
      <c r="B160" s="14" t="s">
        <v>343</v>
      </c>
      <c r="C160" s="19" t="s">
        <v>344</v>
      </c>
      <c r="D160" s="9" t="s">
        <v>42</v>
      </c>
      <c r="E160" s="46">
        <f t="shared" si="26"/>
        <v>0.04</v>
      </c>
      <c r="F160" s="47">
        <f t="shared" si="27"/>
        <v>0</v>
      </c>
      <c r="G160" s="48">
        <f t="shared" si="28"/>
        <v>0</v>
      </c>
      <c r="H160" s="47">
        <f t="shared" si="29"/>
        <v>0</v>
      </c>
      <c r="I160" s="48">
        <f t="shared" si="30"/>
        <v>0</v>
      </c>
      <c r="J160" s="47">
        <f t="shared" si="31"/>
        <v>0</v>
      </c>
      <c r="K160" s="48">
        <f t="shared" si="32"/>
        <v>0</v>
      </c>
      <c r="L160" s="47">
        <f t="shared" si="33"/>
        <v>0.04</v>
      </c>
      <c r="M160" s="48">
        <f t="shared" si="34"/>
        <v>1</v>
      </c>
      <c r="N160" s="47">
        <f t="shared" si="35"/>
        <v>0</v>
      </c>
      <c r="O160" s="48">
        <f t="shared" si="36"/>
        <v>0</v>
      </c>
      <c r="P160" s="47">
        <f t="shared" si="37"/>
        <v>0</v>
      </c>
      <c r="Q160" s="48">
        <f t="shared" si="38"/>
        <v>0</v>
      </c>
      <c r="R160" s="8">
        <v>0</v>
      </c>
      <c r="S160" s="2">
        <v>0.04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0.04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17">
        <v>0</v>
      </c>
    </row>
    <row r="161" spans="1:46" x14ac:dyDescent="0.25">
      <c r="A161" s="16">
        <v>173</v>
      </c>
      <c r="B161" s="14" t="s">
        <v>345</v>
      </c>
      <c r="C161" s="19" t="s">
        <v>346</v>
      </c>
      <c r="D161" s="9" t="s">
        <v>37</v>
      </c>
      <c r="E161" s="46">
        <f t="shared" si="26"/>
        <v>0.14200000000000002</v>
      </c>
      <c r="F161" s="47">
        <f t="shared" si="27"/>
        <v>0</v>
      </c>
      <c r="G161" s="48">
        <f t="shared" si="28"/>
        <v>0</v>
      </c>
      <c r="H161" s="47">
        <f t="shared" si="29"/>
        <v>0</v>
      </c>
      <c r="I161" s="48">
        <f t="shared" si="30"/>
        <v>0</v>
      </c>
      <c r="J161" s="47">
        <f t="shared" si="31"/>
        <v>0</v>
      </c>
      <c r="K161" s="48">
        <f t="shared" si="32"/>
        <v>0</v>
      </c>
      <c r="L161" s="47">
        <f t="shared" si="33"/>
        <v>0</v>
      </c>
      <c r="M161" s="48">
        <f t="shared" si="34"/>
        <v>0</v>
      </c>
      <c r="N161" s="47">
        <f t="shared" si="35"/>
        <v>0</v>
      </c>
      <c r="O161" s="48">
        <f t="shared" si="36"/>
        <v>0</v>
      </c>
      <c r="P161" s="47">
        <f t="shared" si="37"/>
        <v>0.14199999999999999</v>
      </c>
      <c r="Q161" s="48">
        <f t="shared" si="38"/>
        <v>0.99999999999999978</v>
      </c>
      <c r="R161" s="8">
        <v>9.5000000000000001E-2</v>
      </c>
      <c r="S161" s="2">
        <v>4.7E-2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17">
        <v>0.14199999999999999</v>
      </c>
    </row>
    <row r="162" spans="1:46" x14ac:dyDescent="0.25">
      <c r="A162" s="16">
        <v>174</v>
      </c>
      <c r="B162" s="14" t="s">
        <v>347</v>
      </c>
      <c r="C162" s="19" t="s">
        <v>348</v>
      </c>
      <c r="D162" s="9" t="s">
        <v>34</v>
      </c>
      <c r="E162" s="46">
        <f t="shared" si="26"/>
        <v>3.6</v>
      </c>
      <c r="F162" s="47">
        <f t="shared" si="27"/>
        <v>0</v>
      </c>
      <c r="G162" s="48">
        <f t="shared" si="28"/>
        <v>0</v>
      </c>
      <c r="H162" s="47">
        <f t="shared" si="29"/>
        <v>0</v>
      </c>
      <c r="I162" s="48">
        <f t="shared" si="30"/>
        <v>0</v>
      </c>
      <c r="J162" s="47">
        <f t="shared" si="31"/>
        <v>0</v>
      </c>
      <c r="K162" s="48">
        <f t="shared" si="32"/>
        <v>0</v>
      </c>
      <c r="L162" s="47">
        <f t="shared" si="33"/>
        <v>0</v>
      </c>
      <c r="M162" s="48">
        <f t="shared" si="34"/>
        <v>0</v>
      </c>
      <c r="N162" s="47">
        <f t="shared" si="35"/>
        <v>3.6</v>
      </c>
      <c r="O162" s="48">
        <f t="shared" si="36"/>
        <v>1</v>
      </c>
      <c r="P162" s="47">
        <f t="shared" si="37"/>
        <v>0</v>
      </c>
      <c r="Q162" s="48">
        <f t="shared" si="38"/>
        <v>0</v>
      </c>
      <c r="R162" s="8">
        <v>0</v>
      </c>
      <c r="S162" s="2">
        <v>3.6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3.6</v>
      </c>
      <c r="AT162" s="17">
        <v>0</v>
      </c>
    </row>
    <row r="163" spans="1:46" x14ac:dyDescent="0.25">
      <c r="A163" s="16">
        <v>175</v>
      </c>
      <c r="B163" s="14" t="s">
        <v>349</v>
      </c>
      <c r="C163" s="19" t="s">
        <v>350</v>
      </c>
      <c r="D163" s="9" t="s">
        <v>42</v>
      </c>
      <c r="E163" s="46">
        <f t="shared" si="26"/>
        <v>1.6</v>
      </c>
      <c r="F163" s="47">
        <f t="shared" si="27"/>
        <v>0</v>
      </c>
      <c r="G163" s="48">
        <f t="shared" si="28"/>
        <v>0</v>
      </c>
      <c r="H163" s="47">
        <f t="shared" si="29"/>
        <v>0</v>
      </c>
      <c r="I163" s="48">
        <f t="shared" si="30"/>
        <v>0</v>
      </c>
      <c r="J163" s="47">
        <f t="shared" si="31"/>
        <v>0</v>
      </c>
      <c r="K163" s="48">
        <f t="shared" si="32"/>
        <v>0</v>
      </c>
      <c r="L163" s="47">
        <f t="shared" si="33"/>
        <v>1.6</v>
      </c>
      <c r="M163" s="48">
        <f t="shared" si="34"/>
        <v>1</v>
      </c>
      <c r="N163" s="47">
        <f t="shared" si="35"/>
        <v>0</v>
      </c>
      <c r="O163" s="48">
        <f t="shared" si="36"/>
        <v>0</v>
      </c>
      <c r="P163" s="47">
        <f t="shared" si="37"/>
        <v>0</v>
      </c>
      <c r="Q163" s="48">
        <f t="shared" si="38"/>
        <v>0</v>
      </c>
      <c r="R163" s="8">
        <v>0</v>
      </c>
      <c r="S163" s="2">
        <v>1.6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1.6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17">
        <v>0</v>
      </c>
    </row>
    <row r="164" spans="1:46" x14ac:dyDescent="0.25">
      <c r="A164" s="16">
        <v>176</v>
      </c>
      <c r="B164" s="14" t="s">
        <v>351</v>
      </c>
      <c r="C164" s="19" t="s">
        <v>352</v>
      </c>
      <c r="D164" s="9" t="s">
        <v>34</v>
      </c>
      <c r="E164" s="46">
        <f t="shared" si="26"/>
        <v>631.88199999999995</v>
      </c>
      <c r="F164" s="47">
        <f t="shared" si="27"/>
        <v>142.05000000000001</v>
      </c>
      <c r="G164" s="48">
        <f t="shared" si="28"/>
        <v>0.22480463124444125</v>
      </c>
      <c r="H164" s="47">
        <f t="shared" si="29"/>
        <v>12.96</v>
      </c>
      <c r="I164" s="48">
        <f t="shared" si="30"/>
        <v>2.0510158542259474E-2</v>
      </c>
      <c r="J164" s="47">
        <f t="shared" si="31"/>
        <v>11.700000000000001</v>
      </c>
      <c r="K164" s="48">
        <f t="shared" si="32"/>
        <v>1.8516115350650914E-2</v>
      </c>
      <c r="L164" s="47">
        <f t="shared" si="33"/>
        <v>0</v>
      </c>
      <c r="M164" s="48">
        <f t="shared" si="34"/>
        <v>0</v>
      </c>
      <c r="N164" s="47">
        <f t="shared" si="35"/>
        <v>454.90199999999999</v>
      </c>
      <c r="O164" s="48">
        <f t="shared" si="36"/>
        <v>0.71991606027707711</v>
      </c>
      <c r="P164" s="47">
        <f t="shared" si="37"/>
        <v>10.27</v>
      </c>
      <c r="Q164" s="48">
        <f t="shared" si="38"/>
        <v>1.6253034585571358E-2</v>
      </c>
      <c r="R164" s="8">
        <v>0</v>
      </c>
      <c r="S164" s="2">
        <v>79.141999999999982</v>
      </c>
      <c r="T164" s="2">
        <v>410.68999999999994</v>
      </c>
      <c r="U164" s="2">
        <v>0</v>
      </c>
      <c r="V164" s="2">
        <v>0</v>
      </c>
      <c r="W164" s="2">
        <v>0</v>
      </c>
      <c r="X164" s="2">
        <v>0</v>
      </c>
      <c r="Y164" s="2">
        <v>142.05000000000001</v>
      </c>
      <c r="Z164" s="2">
        <v>142.05000000000001</v>
      </c>
      <c r="AA164" s="2">
        <v>12.96</v>
      </c>
      <c r="AB164" s="2">
        <v>0</v>
      </c>
      <c r="AC164" s="2">
        <v>12.96</v>
      </c>
      <c r="AD164" s="2">
        <v>0</v>
      </c>
      <c r="AE164" s="2">
        <v>0</v>
      </c>
      <c r="AF164" s="2">
        <v>0</v>
      </c>
      <c r="AG164" s="2">
        <v>0</v>
      </c>
      <c r="AH164" s="2">
        <v>11.700000000000001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67.141999999999996</v>
      </c>
      <c r="AO164" s="2">
        <v>0</v>
      </c>
      <c r="AP164" s="2">
        <v>0</v>
      </c>
      <c r="AQ164" s="2">
        <v>0</v>
      </c>
      <c r="AR164" s="2">
        <v>0</v>
      </c>
      <c r="AS164" s="2">
        <v>387.76</v>
      </c>
      <c r="AT164" s="17">
        <v>10.27</v>
      </c>
    </row>
    <row r="165" spans="1:46" x14ac:dyDescent="0.25">
      <c r="A165" s="16">
        <v>177</v>
      </c>
      <c r="B165" s="14" t="s">
        <v>353</v>
      </c>
      <c r="C165" s="19" t="s">
        <v>354</v>
      </c>
      <c r="D165" s="9" t="s">
        <v>34</v>
      </c>
      <c r="E165" s="46">
        <f t="shared" si="26"/>
        <v>2</v>
      </c>
      <c r="F165" s="47">
        <f t="shared" si="27"/>
        <v>0</v>
      </c>
      <c r="G165" s="48">
        <f t="shared" si="28"/>
        <v>0</v>
      </c>
      <c r="H165" s="47">
        <f t="shared" si="29"/>
        <v>0</v>
      </c>
      <c r="I165" s="48">
        <f t="shared" si="30"/>
        <v>0</v>
      </c>
      <c r="J165" s="47">
        <f t="shared" si="31"/>
        <v>0</v>
      </c>
      <c r="K165" s="48">
        <f t="shared" si="32"/>
        <v>0</v>
      </c>
      <c r="L165" s="47">
        <f t="shared" si="33"/>
        <v>2</v>
      </c>
      <c r="M165" s="48">
        <f t="shared" si="34"/>
        <v>1</v>
      </c>
      <c r="N165" s="47">
        <f t="shared" si="35"/>
        <v>0</v>
      </c>
      <c r="O165" s="48">
        <f t="shared" si="36"/>
        <v>0</v>
      </c>
      <c r="P165" s="47">
        <f t="shared" si="37"/>
        <v>0</v>
      </c>
      <c r="Q165" s="48">
        <f t="shared" si="38"/>
        <v>0</v>
      </c>
      <c r="R165" s="8">
        <v>0</v>
      </c>
      <c r="S165" s="2">
        <v>2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2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17">
        <v>0</v>
      </c>
    </row>
    <row r="166" spans="1:46" x14ac:dyDescent="0.25">
      <c r="A166" s="16">
        <v>179</v>
      </c>
      <c r="B166" s="14" t="s">
        <v>355</v>
      </c>
      <c r="C166" s="19" t="s">
        <v>356</v>
      </c>
      <c r="D166" s="9" t="s">
        <v>37</v>
      </c>
      <c r="E166" s="46">
        <f t="shared" si="26"/>
        <v>2.8000000000000001E-2</v>
      </c>
      <c r="F166" s="47">
        <f t="shared" si="27"/>
        <v>0</v>
      </c>
      <c r="G166" s="48">
        <f t="shared" si="28"/>
        <v>0</v>
      </c>
      <c r="H166" s="47">
        <f t="shared" si="29"/>
        <v>0</v>
      </c>
      <c r="I166" s="48">
        <f t="shared" si="30"/>
        <v>0</v>
      </c>
      <c r="J166" s="47">
        <f t="shared" si="31"/>
        <v>0</v>
      </c>
      <c r="K166" s="48">
        <f t="shared" si="32"/>
        <v>0</v>
      </c>
      <c r="L166" s="47">
        <f t="shared" si="33"/>
        <v>0</v>
      </c>
      <c r="M166" s="48">
        <f t="shared" si="34"/>
        <v>0</v>
      </c>
      <c r="N166" s="47">
        <f t="shared" si="35"/>
        <v>0</v>
      </c>
      <c r="O166" s="48">
        <f t="shared" si="36"/>
        <v>0</v>
      </c>
      <c r="P166" s="47">
        <f t="shared" si="37"/>
        <v>8.0000000000000002E-3</v>
      </c>
      <c r="Q166" s="48">
        <f t="shared" si="38"/>
        <v>0.2857142857142857</v>
      </c>
      <c r="R166" s="8">
        <v>0</v>
      </c>
      <c r="S166" s="2">
        <v>8.0000000000000002E-3</v>
      </c>
      <c r="T166" s="2">
        <v>0.02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0</v>
      </c>
      <c r="AP166" s="2">
        <v>0.02</v>
      </c>
      <c r="AQ166" s="2">
        <v>0.02</v>
      </c>
      <c r="AR166" s="2">
        <v>0</v>
      </c>
      <c r="AS166" s="2">
        <v>0</v>
      </c>
      <c r="AT166" s="17">
        <v>8.0000000000000002E-3</v>
      </c>
    </row>
    <row r="167" spans="1:46" x14ac:dyDescent="0.25">
      <c r="A167" s="16">
        <v>180</v>
      </c>
      <c r="B167" s="14" t="s">
        <v>357</v>
      </c>
      <c r="C167" s="19" t="s">
        <v>358</v>
      </c>
      <c r="D167" s="9" t="s">
        <v>37</v>
      </c>
      <c r="E167" s="46">
        <f t="shared" si="26"/>
        <v>0.154</v>
      </c>
      <c r="F167" s="47">
        <f t="shared" si="27"/>
        <v>0</v>
      </c>
      <c r="G167" s="48">
        <f t="shared" si="28"/>
        <v>0</v>
      </c>
      <c r="H167" s="47">
        <f t="shared" si="29"/>
        <v>0</v>
      </c>
      <c r="I167" s="48">
        <f t="shared" si="30"/>
        <v>0</v>
      </c>
      <c r="J167" s="47">
        <f t="shared" si="31"/>
        <v>0</v>
      </c>
      <c r="K167" s="48">
        <f t="shared" si="32"/>
        <v>0</v>
      </c>
      <c r="L167" s="47">
        <f t="shared" si="33"/>
        <v>5.3999999999999999E-2</v>
      </c>
      <c r="M167" s="48">
        <f t="shared" si="34"/>
        <v>0.35064935064935066</v>
      </c>
      <c r="N167" s="47">
        <f t="shared" si="35"/>
        <v>0</v>
      </c>
      <c r="O167" s="48">
        <f t="shared" si="36"/>
        <v>0</v>
      </c>
      <c r="P167" s="47">
        <f t="shared" si="37"/>
        <v>0</v>
      </c>
      <c r="Q167" s="48">
        <f t="shared" si="38"/>
        <v>0</v>
      </c>
      <c r="R167" s="8">
        <v>0</v>
      </c>
      <c r="S167" s="2">
        <v>5.3999999999999999E-2</v>
      </c>
      <c r="T167" s="2">
        <v>0.1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5.3999999999999999E-2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  <c r="AP167" s="2">
        <v>0.1</v>
      </c>
      <c r="AQ167" s="2">
        <v>0.1</v>
      </c>
      <c r="AR167" s="2">
        <v>0</v>
      </c>
      <c r="AS167" s="2">
        <v>0</v>
      </c>
      <c r="AT167" s="17">
        <v>0</v>
      </c>
    </row>
    <row r="168" spans="1:46" x14ac:dyDescent="0.25">
      <c r="A168" s="16">
        <v>181</v>
      </c>
      <c r="B168" s="14" t="s">
        <v>359</v>
      </c>
      <c r="C168" s="19" t="s">
        <v>360</v>
      </c>
      <c r="D168" s="9" t="s">
        <v>37</v>
      </c>
      <c r="E168" s="46">
        <f t="shared" si="26"/>
        <v>3.3000000000000002E-2</v>
      </c>
      <c r="F168" s="47">
        <f t="shared" si="27"/>
        <v>0</v>
      </c>
      <c r="G168" s="48">
        <f t="shared" si="28"/>
        <v>0</v>
      </c>
      <c r="H168" s="47">
        <f t="shared" si="29"/>
        <v>0</v>
      </c>
      <c r="I168" s="48">
        <f t="shared" si="30"/>
        <v>0</v>
      </c>
      <c r="J168" s="47">
        <f t="shared" si="31"/>
        <v>0</v>
      </c>
      <c r="K168" s="48">
        <f t="shared" si="32"/>
        <v>0</v>
      </c>
      <c r="L168" s="47">
        <f t="shared" si="33"/>
        <v>3.0000000000000001E-3</v>
      </c>
      <c r="M168" s="48">
        <f t="shared" si="34"/>
        <v>9.0909090909090912E-2</v>
      </c>
      <c r="N168" s="47">
        <f t="shared" si="35"/>
        <v>0.02</v>
      </c>
      <c r="O168" s="48">
        <f t="shared" si="36"/>
        <v>0.60606060606060608</v>
      </c>
      <c r="P168" s="47">
        <f t="shared" si="37"/>
        <v>7.0000000000000001E-3</v>
      </c>
      <c r="Q168" s="48">
        <f t="shared" si="38"/>
        <v>0.21212121212121213</v>
      </c>
      <c r="R168" s="8">
        <v>3.0000000000000001E-3</v>
      </c>
      <c r="S168" s="2">
        <v>0.02</v>
      </c>
      <c r="T168" s="2">
        <v>0.01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3.0000000000000001E-3</v>
      </c>
      <c r="AK168" s="2">
        <v>0</v>
      </c>
      <c r="AL168" s="2">
        <v>0</v>
      </c>
      <c r="AM168" s="2">
        <v>0</v>
      </c>
      <c r="AN168" s="2">
        <v>0.02</v>
      </c>
      <c r="AO168" s="2">
        <v>0</v>
      </c>
      <c r="AP168" s="2">
        <v>3.0000000000000001E-3</v>
      </c>
      <c r="AQ168" s="2">
        <v>3.0000000000000001E-3</v>
      </c>
      <c r="AR168" s="2">
        <v>0</v>
      </c>
      <c r="AS168" s="2">
        <v>0</v>
      </c>
      <c r="AT168" s="17">
        <v>7.0000000000000001E-3</v>
      </c>
    </row>
    <row r="169" spans="1:46" x14ac:dyDescent="0.25">
      <c r="A169" s="16">
        <v>182</v>
      </c>
      <c r="B169" s="14" t="s">
        <v>361</v>
      </c>
      <c r="C169" s="19" t="s">
        <v>362</v>
      </c>
      <c r="D169" s="9" t="s">
        <v>34</v>
      </c>
      <c r="E169" s="46">
        <f t="shared" si="26"/>
        <v>1.2270000000000001</v>
      </c>
      <c r="F169" s="47">
        <f t="shared" si="27"/>
        <v>0</v>
      </c>
      <c r="G169" s="48">
        <f t="shared" si="28"/>
        <v>0</v>
      </c>
      <c r="H169" s="47">
        <f t="shared" si="29"/>
        <v>0</v>
      </c>
      <c r="I169" s="48">
        <f t="shared" si="30"/>
        <v>0</v>
      </c>
      <c r="J169" s="47">
        <f t="shared" si="31"/>
        <v>0</v>
      </c>
      <c r="K169" s="48">
        <f t="shared" si="32"/>
        <v>0</v>
      </c>
      <c r="L169" s="47">
        <f t="shared" si="33"/>
        <v>0</v>
      </c>
      <c r="M169" s="48">
        <f t="shared" si="34"/>
        <v>0</v>
      </c>
      <c r="N169" s="47">
        <f t="shared" si="35"/>
        <v>1.2269999999999999</v>
      </c>
      <c r="O169" s="48">
        <f t="shared" si="36"/>
        <v>0.99999999999999978</v>
      </c>
      <c r="P169" s="47">
        <f t="shared" si="37"/>
        <v>0</v>
      </c>
      <c r="Q169" s="48">
        <f t="shared" si="38"/>
        <v>0</v>
      </c>
      <c r="R169" s="8">
        <v>0</v>
      </c>
      <c r="S169" s="2">
        <v>1.2270000000000001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1.22</v>
      </c>
      <c r="AO169" s="2">
        <v>0</v>
      </c>
      <c r="AP169" s="2">
        <v>0</v>
      </c>
      <c r="AQ169" s="2">
        <v>0</v>
      </c>
      <c r="AR169" s="2">
        <v>0</v>
      </c>
      <c r="AS169" s="2">
        <v>7.0000000000000001E-3</v>
      </c>
      <c r="AT169" s="17">
        <v>0</v>
      </c>
    </row>
    <row r="170" spans="1:46" x14ac:dyDescent="0.25">
      <c r="A170" s="16">
        <v>183</v>
      </c>
      <c r="B170" s="14" t="s">
        <v>363</v>
      </c>
      <c r="C170" s="19" t="s">
        <v>364</v>
      </c>
      <c r="D170" s="9" t="s">
        <v>34</v>
      </c>
      <c r="E170" s="46">
        <f t="shared" si="26"/>
        <v>3.13</v>
      </c>
      <c r="F170" s="47">
        <f t="shared" si="27"/>
        <v>0</v>
      </c>
      <c r="G170" s="48">
        <f t="shared" si="28"/>
        <v>0</v>
      </c>
      <c r="H170" s="47">
        <f t="shared" si="29"/>
        <v>0</v>
      </c>
      <c r="I170" s="48">
        <f t="shared" si="30"/>
        <v>0</v>
      </c>
      <c r="J170" s="47">
        <f t="shared" si="31"/>
        <v>3.1E-2</v>
      </c>
      <c r="K170" s="48">
        <f t="shared" si="32"/>
        <v>9.9041533546325878E-3</v>
      </c>
      <c r="L170" s="47">
        <f t="shared" si="33"/>
        <v>1E-3</v>
      </c>
      <c r="M170" s="48">
        <f t="shared" si="34"/>
        <v>3.1948881789137381E-4</v>
      </c>
      <c r="N170" s="47">
        <f t="shared" si="35"/>
        <v>3.0979999999999999</v>
      </c>
      <c r="O170" s="48">
        <f t="shared" si="36"/>
        <v>0.98977635782747608</v>
      </c>
      <c r="P170" s="47">
        <f t="shared" si="37"/>
        <v>0</v>
      </c>
      <c r="Q170" s="48">
        <f t="shared" si="38"/>
        <v>0</v>
      </c>
      <c r="R170" s="8">
        <v>0</v>
      </c>
      <c r="S170" s="2">
        <v>1.8680000000000001</v>
      </c>
      <c r="T170" s="2">
        <v>1.262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1.9E-2</v>
      </c>
      <c r="AB170" s="2">
        <v>0</v>
      </c>
      <c r="AC170" s="2">
        <v>0</v>
      </c>
      <c r="AD170" s="2">
        <v>1E-3</v>
      </c>
      <c r="AE170" s="2">
        <v>0</v>
      </c>
      <c r="AF170" s="2">
        <v>0</v>
      </c>
      <c r="AG170" s="2">
        <v>0</v>
      </c>
      <c r="AH170" s="2">
        <v>1.2E-2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1.8480000000000001</v>
      </c>
      <c r="AO170" s="2">
        <v>0</v>
      </c>
      <c r="AP170" s="2">
        <v>0</v>
      </c>
      <c r="AQ170" s="2">
        <v>0</v>
      </c>
      <c r="AR170" s="2">
        <v>0</v>
      </c>
      <c r="AS170" s="2">
        <v>1.25</v>
      </c>
      <c r="AT170" s="17">
        <v>0</v>
      </c>
    </row>
    <row r="171" spans="1:46" x14ac:dyDescent="0.25">
      <c r="A171" s="16">
        <v>184</v>
      </c>
      <c r="B171" s="14" t="s">
        <v>365</v>
      </c>
      <c r="C171" s="19" t="s">
        <v>366</v>
      </c>
      <c r="D171" s="9" t="s">
        <v>37</v>
      </c>
      <c r="E171" s="46">
        <f t="shared" si="26"/>
        <v>1.254</v>
      </c>
      <c r="F171" s="47">
        <f t="shared" si="27"/>
        <v>0</v>
      </c>
      <c r="G171" s="48">
        <f t="shared" si="28"/>
        <v>0</v>
      </c>
      <c r="H171" s="47">
        <f t="shared" si="29"/>
        <v>0</v>
      </c>
      <c r="I171" s="48">
        <f t="shared" si="30"/>
        <v>0</v>
      </c>
      <c r="J171" s="47">
        <f t="shared" si="31"/>
        <v>0</v>
      </c>
      <c r="K171" s="48">
        <f t="shared" si="32"/>
        <v>0</v>
      </c>
      <c r="L171" s="47">
        <f t="shared" si="33"/>
        <v>0.1</v>
      </c>
      <c r="M171" s="48">
        <f t="shared" si="34"/>
        <v>7.9744816586921854E-2</v>
      </c>
      <c r="N171" s="47">
        <f t="shared" si="35"/>
        <v>1.0539999999999998</v>
      </c>
      <c r="O171" s="48">
        <f t="shared" si="36"/>
        <v>0.84051036682615621</v>
      </c>
      <c r="P171" s="47">
        <f t="shared" si="37"/>
        <v>0</v>
      </c>
      <c r="Q171" s="48">
        <f t="shared" si="38"/>
        <v>0</v>
      </c>
      <c r="R171" s="8">
        <v>7.0999999999999994E-2</v>
      </c>
      <c r="S171" s="2">
        <v>1.083</v>
      </c>
      <c r="T171" s="2">
        <v>0.1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0.1</v>
      </c>
      <c r="AK171" s="2">
        <v>0</v>
      </c>
      <c r="AL171" s="2">
        <v>0</v>
      </c>
      <c r="AM171" s="2">
        <v>0</v>
      </c>
      <c r="AN171" s="2">
        <v>1.0539999999999998</v>
      </c>
      <c r="AO171" s="2">
        <v>0</v>
      </c>
      <c r="AP171" s="2">
        <v>0.1</v>
      </c>
      <c r="AQ171" s="2">
        <v>0.1</v>
      </c>
      <c r="AR171" s="2">
        <v>0</v>
      </c>
      <c r="AS171" s="2">
        <v>0</v>
      </c>
      <c r="AT171" s="17">
        <v>0</v>
      </c>
    </row>
    <row r="172" spans="1:46" x14ac:dyDescent="0.25">
      <c r="A172" s="16">
        <v>185</v>
      </c>
      <c r="B172" s="14" t="s">
        <v>367</v>
      </c>
      <c r="C172" s="19" t="s">
        <v>368</v>
      </c>
      <c r="D172" s="9" t="s">
        <v>37</v>
      </c>
      <c r="E172" s="46">
        <f t="shared" si="26"/>
        <v>0.10500000000000001</v>
      </c>
      <c r="F172" s="47">
        <f t="shared" si="27"/>
        <v>0</v>
      </c>
      <c r="G172" s="48">
        <f t="shared" si="28"/>
        <v>0</v>
      </c>
      <c r="H172" s="47">
        <f t="shared" si="29"/>
        <v>0</v>
      </c>
      <c r="I172" s="48">
        <f t="shared" si="30"/>
        <v>0</v>
      </c>
      <c r="J172" s="47">
        <f t="shared" si="31"/>
        <v>0</v>
      </c>
      <c r="K172" s="48">
        <f t="shared" si="32"/>
        <v>0</v>
      </c>
      <c r="L172" s="47">
        <f t="shared" si="33"/>
        <v>0</v>
      </c>
      <c r="M172" s="48">
        <f t="shared" si="34"/>
        <v>0</v>
      </c>
      <c r="N172" s="47">
        <f t="shared" si="35"/>
        <v>0.1</v>
      </c>
      <c r="O172" s="48">
        <f t="shared" si="36"/>
        <v>0.95238095238095233</v>
      </c>
      <c r="P172" s="47">
        <f t="shared" si="37"/>
        <v>5.0000000000000001E-3</v>
      </c>
      <c r="Q172" s="48">
        <f t="shared" si="38"/>
        <v>4.7619047619047616E-2</v>
      </c>
      <c r="R172" s="8">
        <v>0</v>
      </c>
      <c r="S172" s="2">
        <v>0.10500000000000001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0.1</v>
      </c>
      <c r="AO172" s="2">
        <v>0</v>
      </c>
      <c r="AP172" s="2">
        <v>0</v>
      </c>
      <c r="AQ172" s="2">
        <v>0</v>
      </c>
      <c r="AR172" s="2">
        <v>5.0000000000000001E-3</v>
      </c>
      <c r="AS172" s="2">
        <v>0</v>
      </c>
      <c r="AT172" s="17">
        <v>5.0000000000000001E-3</v>
      </c>
    </row>
    <row r="173" spans="1:46" x14ac:dyDescent="0.25">
      <c r="A173" s="16">
        <v>186</v>
      </c>
      <c r="B173" s="14" t="s">
        <v>369</v>
      </c>
      <c r="C173" s="19" t="s">
        <v>370</v>
      </c>
      <c r="D173" s="9" t="s">
        <v>37</v>
      </c>
      <c r="E173" s="46">
        <f t="shared" si="26"/>
        <v>1E-3</v>
      </c>
      <c r="F173" s="47">
        <f t="shared" si="27"/>
        <v>0</v>
      </c>
      <c r="G173" s="48">
        <f t="shared" si="28"/>
        <v>0</v>
      </c>
      <c r="H173" s="47">
        <f t="shared" si="29"/>
        <v>0</v>
      </c>
      <c r="I173" s="48">
        <f t="shared" si="30"/>
        <v>0</v>
      </c>
      <c r="J173" s="47">
        <f t="shared" si="31"/>
        <v>1E-3</v>
      </c>
      <c r="K173" s="48">
        <f t="shared" si="32"/>
        <v>1</v>
      </c>
      <c r="L173" s="47">
        <f t="shared" si="33"/>
        <v>0</v>
      </c>
      <c r="M173" s="48">
        <f t="shared" si="34"/>
        <v>0</v>
      </c>
      <c r="N173" s="47">
        <f t="shared" si="35"/>
        <v>0</v>
      </c>
      <c r="O173" s="48">
        <f t="shared" si="36"/>
        <v>0</v>
      </c>
      <c r="P173" s="47">
        <f t="shared" si="37"/>
        <v>0</v>
      </c>
      <c r="Q173" s="48">
        <f t="shared" si="38"/>
        <v>0</v>
      </c>
      <c r="R173" s="8">
        <v>0</v>
      </c>
      <c r="S173" s="2">
        <v>1E-3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1E-3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17">
        <v>0</v>
      </c>
    </row>
    <row r="174" spans="1:46" x14ac:dyDescent="0.25">
      <c r="A174" s="16">
        <v>187</v>
      </c>
      <c r="B174" s="14" t="s">
        <v>371</v>
      </c>
      <c r="C174" s="19" t="s">
        <v>372</v>
      </c>
      <c r="D174" s="9" t="s">
        <v>34</v>
      </c>
      <c r="E174" s="46">
        <f t="shared" si="26"/>
        <v>0.3</v>
      </c>
      <c r="F174" s="47">
        <f t="shared" si="27"/>
        <v>0</v>
      </c>
      <c r="G174" s="48">
        <f t="shared" si="28"/>
        <v>0</v>
      </c>
      <c r="H174" s="47">
        <f t="shared" si="29"/>
        <v>0</v>
      </c>
      <c r="I174" s="48">
        <f t="shared" si="30"/>
        <v>0</v>
      </c>
      <c r="J174" s="47">
        <f t="shared" si="31"/>
        <v>0.3</v>
      </c>
      <c r="K174" s="48">
        <f t="shared" si="32"/>
        <v>1</v>
      </c>
      <c r="L174" s="47">
        <f t="shared" si="33"/>
        <v>0</v>
      </c>
      <c r="M174" s="48">
        <f t="shared" si="34"/>
        <v>0</v>
      </c>
      <c r="N174" s="47">
        <f t="shared" si="35"/>
        <v>0</v>
      </c>
      <c r="O174" s="48">
        <f t="shared" si="36"/>
        <v>0</v>
      </c>
      <c r="P174" s="47">
        <f t="shared" si="37"/>
        <v>0</v>
      </c>
      <c r="Q174" s="48">
        <f t="shared" si="38"/>
        <v>0</v>
      </c>
      <c r="R174" s="8">
        <v>0</v>
      </c>
      <c r="S174" s="2">
        <v>0.3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0.3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17">
        <v>0</v>
      </c>
    </row>
    <row r="175" spans="1:46" x14ac:dyDescent="0.25">
      <c r="A175" s="16">
        <v>190</v>
      </c>
      <c r="B175" s="14" t="s">
        <v>373</v>
      </c>
      <c r="C175" s="19" t="s">
        <v>374</v>
      </c>
      <c r="D175" s="9" t="s">
        <v>37</v>
      </c>
      <c r="E175" s="46">
        <f t="shared" si="26"/>
        <v>36.366</v>
      </c>
      <c r="F175" s="47">
        <f t="shared" si="27"/>
        <v>0</v>
      </c>
      <c r="G175" s="48">
        <f t="shared" si="28"/>
        <v>0</v>
      </c>
      <c r="H175" s="47">
        <f t="shared" si="29"/>
        <v>0</v>
      </c>
      <c r="I175" s="48">
        <f t="shared" si="30"/>
        <v>0</v>
      </c>
      <c r="J175" s="47">
        <f t="shared" si="31"/>
        <v>0</v>
      </c>
      <c r="K175" s="48">
        <f t="shared" si="32"/>
        <v>0</v>
      </c>
      <c r="L175" s="47">
        <f t="shared" si="33"/>
        <v>18.166</v>
      </c>
      <c r="M175" s="48">
        <f t="shared" si="34"/>
        <v>0.49953253038552498</v>
      </c>
      <c r="N175" s="47">
        <f t="shared" si="35"/>
        <v>0</v>
      </c>
      <c r="O175" s="48">
        <f t="shared" si="36"/>
        <v>0</v>
      </c>
      <c r="P175" s="47">
        <f t="shared" si="37"/>
        <v>0</v>
      </c>
      <c r="Q175" s="48">
        <f t="shared" si="38"/>
        <v>0</v>
      </c>
      <c r="R175" s="8">
        <v>0</v>
      </c>
      <c r="S175" s="2">
        <v>18.166</v>
      </c>
      <c r="T175" s="2">
        <v>18.2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18.166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  <c r="AP175" s="2">
        <v>18.2</v>
      </c>
      <c r="AQ175" s="2">
        <v>18.2</v>
      </c>
      <c r="AR175" s="2">
        <v>0</v>
      </c>
      <c r="AS175" s="2">
        <v>0</v>
      </c>
      <c r="AT175" s="17">
        <v>0</v>
      </c>
    </row>
    <row r="176" spans="1:46" x14ac:dyDescent="0.25">
      <c r="A176" s="16">
        <v>191</v>
      </c>
      <c r="B176" s="14" t="s">
        <v>375</v>
      </c>
      <c r="C176" s="19" t="s">
        <v>376</v>
      </c>
      <c r="D176" s="9" t="s">
        <v>34</v>
      </c>
      <c r="E176" s="46">
        <f t="shared" si="26"/>
        <v>91.424000000000007</v>
      </c>
      <c r="F176" s="47">
        <f t="shared" si="27"/>
        <v>67</v>
      </c>
      <c r="G176" s="48">
        <f t="shared" si="28"/>
        <v>0.73284914245712285</v>
      </c>
      <c r="H176" s="47">
        <f t="shared" si="29"/>
        <v>0</v>
      </c>
      <c r="I176" s="48">
        <f t="shared" si="30"/>
        <v>0</v>
      </c>
      <c r="J176" s="47">
        <f t="shared" si="31"/>
        <v>0</v>
      </c>
      <c r="K176" s="48">
        <f t="shared" si="32"/>
        <v>0</v>
      </c>
      <c r="L176" s="47">
        <f t="shared" si="33"/>
        <v>0.9</v>
      </c>
      <c r="M176" s="48">
        <f t="shared" si="34"/>
        <v>9.8442422121106047E-3</v>
      </c>
      <c r="N176" s="47">
        <f t="shared" si="35"/>
        <v>23.524000000000001</v>
      </c>
      <c r="O176" s="48">
        <f t="shared" si="36"/>
        <v>0.25730661533076654</v>
      </c>
      <c r="P176" s="47">
        <f t="shared" si="37"/>
        <v>0</v>
      </c>
      <c r="Q176" s="48">
        <f t="shared" si="38"/>
        <v>0</v>
      </c>
      <c r="R176" s="8">
        <v>0</v>
      </c>
      <c r="S176" s="2">
        <v>24.423999999999999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67</v>
      </c>
      <c r="Z176" s="2">
        <v>67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0.9</v>
      </c>
      <c r="AK176" s="2">
        <v>0</v>
      </c>
      <c r="AL176" s="2">
        <v>0</v>
      </c>
      <c r="AM176" s="2">
        <v>0</v>
      </c>
      <c r="AN176" s="2">
        <v>23.524000000000001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17">
        <v>0</v>
      </c>
    </row>
    <row r="177" spans="1:46" x14ac:dyDescent="0.25">
      <c r="A177" s="16">
        <v>193</v>
      </c>
      <c r="B177" s="14" t="s">
        <v>377</v>
      </c>
      <c r="C177" s="19" t="s">
        <v>378</v>
      </c>
      <c r="D177" s="9" t="s">
        <v>34</v>
      </c>
      <c r="E177" s="46">
        <f t="shared" ref="E177:E237" si="39">R177+S177+T177+Y177</f>
        <v>1.7</v>
      </c>
      <c r="F177" s="47">
        <f t="shared" ref="F177:F237" si="40">AF177+Z177</f>
        <v>0</v>
      </c>
      <c r="G177" s="48">
        <f t="shared" ref="G177:G237" si="41">F177/E177</f>
        <v>0</v>
      </c>
      <c r="H177" s="47">
        <f t="shared" ref="H177:H237" si="42">AC177</f>
        <v>0</v>
      </c>
      <c r="I177" s="48">
        <f t="shared" ref="I177:I237" si="43">H177/E177</f>
        <v>0</v>
      </c>
      <c r="J177" s="47">
        <f t="shared" ref="J177:J237" si="44">AA177-AC177+AH177</f>
        <v>0</v>
      </c>
      <c r="K177" s="48">
        <f t="shared" ref="K177:K237" si="45">J177/E177</f>
        <v>0</v>
      </c>
      <c r="L177" s="47">
        <f t="shared" ref="L177:L237" si="46">AD177+AJ177</f>
        <v>1.7</v>
      </c>
      <c r="M177" s="48">
        <f t="shared" ref="M177:M237" si="47">L177/E177</f>
        <v>1</v>
      </c>
      <c r="N177" s="47">
        <f t="shared" ref="N177:N237" si="48">AE177+AN177+AS177</f>
        <v>0</v>
      </c>
      <c r="O177" s="48">
        <f t="shared" ref="O177:O237" si="49">N177/E177</f>
        <v>0</v>
      </c>
      <c r="P177" s="47">
        <f t="shared" ref="P177:P237" si="50">AL177+AT177</f>
        <v>0</v>
      </c>
      <c r="Q177" s="48">
        <f t="shared" ref="Q177:Q237" si="51">P177/E177</f>
        <v>0</v>
      </c>
      <c r="R177" s="8">
        <v>0</v>
      </c>
      <c r="S177" s="2">
        <v>1.7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1.7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17">
        <v>0</v>
      </c>
    </row>
    <row r="178" spans="1:46" x14ac:dyDescent="0.25">
      <c r="A178" s="16">
        <v>194</v>
      </c>
      <c r="B178" s="14" t="s">
        <v>379</v>
      </c>
      <c r="C178" s="19" t="s">
        <v>380</v>
      </c>
      <c r="D178" s="9" t="s">
        <v>34</v>
      </c>
      <c r="E178" s="46">
        <f t="shared" si="39"/>
        <v>29881.32799999999</v>
      </c>
      <c r="F178" s="47">
        <f t="shared" si="40"/>
        <v>79.108999999999995</v>
      </c>
      <c r="G178" s="48">
        <f t="shared" si="41"/>
        <v>2.6474392302778516E-3</v>
      </c>
      <c r="H178" s="47">
        <f t="shared" si="42"/>
        <v>0</v>
      </c>
      <c r="I178" s="48">
        <f t="shared" si="43"/>
        <v>0</v>
      </c>
      <c r="J178" s="47">
        <f t="shared" si="44"/>
        <v>29599.227999999999</v>
      </c>
      <c r="K178" s="48">
        <f t="shared" si="45"/>
        <v>0.99055932186146511</v>
      </c>
      <c r="L178" s="47">
        <f t="shared" si="46"/>
        <v>0</v>
      </c>
      <c r="M178" s="48">
        <f t="shared" si="47"/>
        <v>0</v>
      </c>
      <c r="N178" s="47">
        <f t="shared" si="48"/>
        <v>0.68</v>
      </c>
      <c r="O178" s="48">
        <f t="shared" si="49"/>
        <v>2.2756686048223836E-5</v>
      </c>
      <c r="P178" s="47">
        <f t="shared" si="50"/>
        <v>202.31099999999998</v>
      </c>
      <c r="Q178" s="48">
        <f t="shared" si="51"/>
        <v>6.7704822222091352E-3</v>
      </c>
      <c r="R178" s="8">
        <v>141.239</v>
      </c>
      <c r="S178" s="2">
        <v>29738.676999999992</v>
      </c>
      <c r="T178" s="2">
        <v>0.70599999999999996</v>
      </c>
      <c r="U178" s="2">
        <v>0</v>
      </c>
      <c r="V178" s="2">
        <v>0</v>
      </c>
      <c r="W178" s="2">
        <v>0</v>
      </c>
      <c r="X178" s="2">
        <v>0</v>
      </c>
      <c r="Y178" s="2">
        <v>0.70599999999999996</v>
      </c>
      <c r="Z178" s="2">
        <v>0.70599999999999996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78.402999999999992</v>
      </c>
      <c r="AG178" s="2">
        <v>0</v>
      </c>
      <c r="AH178" s="2">
        <v>29599.227999999999</v>
      </c>
      <c r="AI178" s="2">
        <v>26274.01</v>
      </c>
      <c r="AJ178" s="2">
        <v>0</v>
      </c>
      <c r="AK178" s="2">
        <v>0</v>
      </c>
      <c r="AL178" s="2">
        <v>3.6</v>
      </c>
      <c r="AM178" s="2">
        <v>0</v>
      </c>
      <c r="AN178" s="2">
        <v>0.68</v>
      </c>
      <c r="AO178" s="2">
        <v>0</v>
      </c>
      <c r="AP178" s="2">
        <v>0</v>
      </c>
      <c r="AQ178" s="2">
        <v>0</v>
      </c>
      <c r="AR178" s="2">
        <v>71.539999999999992</v>
      </c>
      <c r="AS178" s="2">
        <v>0</v>
      </c>
      <c r="AT178" s="17">
        <v>198.71099999999998</v>
      </c>
    </row>
    <row r="179" spans="1:46" x14ac:dyDescent="0.25">
      <c r="A179" s="16">
        <v>195</v>
      </c>
      <c r="B179" s="14" t="s">
        <v>381</v>
      </c>
      <c r="C179" s="19" t="s">
        <v>382</v>
      </c>
      <c r="D179" s="9" t="s">
        <v>34</v>
      </c>
      <c r="E179" s="46">
        <f t="shared" si="39"/>
        <v>4.4000000000000004</v>
      </c>
      <c r="F179" s="47">
        <f t="shared" si="40"/>
        <v>0</v>
      </c>
      <c r="G179" s="48">
        <f t="shared" si="41"/>
        <v>0</v>
      </c>
      <c r="H179" s="47">
        <f t="shared" si="42"/>
        <v>0</v>
      </c>
      <c r="I179" s="48">
        <f t="shared" si="43"/>
        <v>0</v>
      </c>
      <c r="J179" s="47">
        <f t="shared" si="44"/>
        <v>0</v>
      </c>
      <c r="K179" s="48">
        <f t="shared" si="45"/>
        <v>0</v>
      </c>
      <c r="L179" s="47">
        <f t="shared" si="46"/>
        <v>0</v>
      </c>
      <c r="M179" s="48">
        <f t="shared" si="47"/>
        <v>0</v>
      </c>
      <c r="N179" s="47">
        <f t="shared" si="48"/>
        <v>0</v>
      </c>
      <c r="O179" s="48">
        <f t="shared" si="49"/>
        <v>0</v>
      </c>
      <c r="P179" s="47">
        <f t="shared" si="50"/>
        <v>4.4000000000000004</v>
      </c>
      <c r="Q179" s="48">
        <f t="shared" si="51"/>
        <v>1</v>
      </c>
      <c r="R179" s="8">
        <v>0</v>
      </c>
      <c r="S179" s="2">
        <v>4.4000000000000004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  <c r="AP179" s="2">
        <v>0</v>
      </c>
      <c r="AQ179" s="2">
        <v>0</v>
      </c>
      <c r="AR179" s="2">
        <v>4.4000000000000004</v>
      </c>
      <c r="AS179" s="2">
        <v>0</v>
      </c>
      <c r="AT179" s="17">
        <v>4.4000000000000004</v>
      </c>
    </row>
    <row r="180" spans="1:46" x14ac:dyDescent="0.25">
      <c r="A180" s="16">
        <v>196</v>
      </c>
      <c r="B180" s="14" t="s">
        <v>383</v>
      </c>
      <c r="C180" s="19" t="s">
        <v>384</v>
      </c>
      <c r="D180" s="9" t="s">
        <v>37</v>
      </c>
      <c r="E180" s="46">
        <f t="shared" si="39"/>
        <v>337.68</v>
      </c>
      <c r="F180" s="47">
        <f t="shared" si="40"/>
        <v>167.69</v>
      </c>
      <c r="G180" s="48">
        <f t="shared" si="41"/>
        <v>0.49659440890784173</v>
      </c>
      <c r="H180" s="47">
        <f t="shared" si="42"/>
        <v>0</v>
      </c>
      <c r="I180" s="48">
        <f t="shared" si="43"/>
        <v>0</v>
      </c>
      <c r="J180" s="47">
        <f t="shared" si="44"/>
        <v>169.99</v>
      </c>
      <c r="K180" s="48">
        <f t="shared" si="45"/>
        <v>0.50340559109215832</v>
      </c>
      <c r="L180" s="47">
        <f t="shared" si="46"/>
        <v>0</v>
      </c>
      <c r="M180" s="48">
        <f t="shared" si="47"/>
        <v>0</v>
      </c>
      <c r="N180" s="47">
        <f t="shared" si="48"/>
        <v>0</v>
      </c>
      <c r="O180" s="48">
        <f t="shared" si="49"/>
        <v>0</v>
      </c>
      <c r="P180" s="47">
        <f t="shared" si="50"/>
        <v>0</v>
      </c>
      <c r="Q180" s="48">
        <f t="shared" si="51"/>
        <v>0</v>
      </c>
      <c r="R180" s="8">
        <v>0</v>
      </c>
      <c r="S180" s="2">
        <v>2.2999999999999998</v>
      </c>
      <c r="T180" s="2">
        <v>167.69</v>
      </c>
      <c r="U180" s="2">
        <v>0</v>
      </c>
      <c r="V180" s="2">
        <v>0</v>
      </c>
      <c r="W180" s="2">
        <v>0</v>
      </c>
      <c r="X180" s="2">
        <v>0</v>
      </c>
      <c r="Y180" s="2">
        <v>167.69</v>
      </c>
      <c r="Z180" s="2">
        <v>167.69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169.99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17">
        <v>0</v>
      </c>
    </row>
    <row r="181" spans="1:46" x14ac:dyDescent="0.25">
      <c r="A181" s="16">
        <v>197</v>
      </c>
      <c r="B181" s="14" t="s">
        <v>385</v>
      </c>
      <c r="C181" s="19" t="s">
        <v>386</v>
      </c>
      <c r="D181" s="9" t="s">
        <v>34</v>
      </c>
      <c r="E181" s="46">
        <f t="shared" si="39"/>
        <v>67.403000000000006</v>
      </c>
      <c r="F181" s="47">
        <f t="shared" si="40"/>
        <v>2.67</v>
      </c>
      <c r="G181" s="48">
        <f t="shared" si="41"/>
        <v>3.9612480156669579E-2</v>
      </c>
      <c r="H181" s="47">
        <f t="shared" si="42"/>
        <v>0</v>
      </c>
      <c r="I181" s="48">
        <f t="shared" si="43"/>
        <v>0</v>
      </c>
      <c r="J181" s="47">
        <f t="shared" si="44"/>
        <v>0.23300000000000001</v>
      </c>
      <c r="K181" s="48">
        <f t="shared" si="45"/>
        <v>3.4568194294022519E-3</v>
      </c>
      <c r="L181" s="47">
        <f t="shared" si="46"/>
        <v>0</v>
      </c>
      <c r="M181" s="48">
        <f t="shared" si="47"/>
        <v>0</v>
      </c>
      <c r="N181" s="47">
        <f t="shared" si="48"/>
        <v>0</v>
      </c>
      <c r="O181" s="48">
        <f t="shared" si="49"/>
        <v>0</v>
      </c>
      <c r="P181" s="47">
        <f t="shared" si="50"/>
        <v>64.5</v>
      </c>
      <c r="Q181" s="48">
        <f t="shared" si="51"/>
        <v>0.95693070041392803</v>
      </c>
      <c r="R181" s="8">
        <v>59.5</v>
      </c>
      <c r="S181" s="2">
        <v>7.9029999999999996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2.67</v>
      </c>
      <c r="AG181" s="2">
        <v>0</v>
      </c>
      <c r="AH181" s="2">
        <v>0.23300000000000001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64.5</v>
      </c>
      <c r="AS181" s="2">
        <v>0</v>
      </c>
      <c r="AT181" s="17">
        <v>64.5</v>
      </c>
    </row>
    <row r="182" spans="1:46" x14ac:dyDescent="0.25">
      <c r="A182" s="16">
        <v>198</v>
      </c>
      <c r="B182" s="14" t="s">
        <v>387</v>
      </c>
      <c r="C182" s="19" t="s">
        <v>388</v>
      </c>
      <c r="D182" s="9" t="s">
        <v>34</v>
      </c>
      <c r="E182" s="46">
        <f t="shared" si="39"/>
        <v>16.114999999999998</v>
      </c>
      <c r="F182" s="47">
        <f t="shared" si="40"/>
        <v>0</v>
      </c>
      <c r="G182" s="48">
        <f t="shared" si="41"/>
        <v>0</v>
      </c>
      <c r="H182" s="47">
        <f t="shared" si="42"/>
        <v>0</v>
      </c>
      <c r="I182" s="48">
        <f t="shared" si="43"/>
        <v>0</v>
      </c>
      <c r="J182" s="47">
        <f t="shared" si="44"/>
        <v>16.114999999999998</v>
      </c>
      <c r="K182" s="48">
        <f t="shared" si="45"/>
        <v>1</v>
      </c>
      <c r="L182" s="47">
        <f t="shared" si="46"/>
        <v>0</v>
      </c>
      <c r="M182" s="48">
        <f t="shared" si="47"/>
        <v>0</v>
      </c>
      <c r="N182" s="47">
        <f t="shared" si="48"/>
        <v>0</v>
      </c>
      <c r="O182" s="48">
        <f t="shared" si="49"/>
        <v>0</v>
      </c>
      <c r="P182" s="47">
        <f t="shared" si="50"/>
        <v>0</v>
      </c>
      <c r="Q182" s="48">
        <f t="shared" si="51"/>
        <v>0</v>
      </c>
      <c r="R182" s="8">
        <v>5.0000000000000001E-3</v>
      </c>
      <c r="S182" s="2">
        <v>16.11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16.114999999999998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17">
        <v>0</v>
      </c>
    </row>
    <row r="183" spans="1:46" x14ac:dyDescent="0.25">
      <c r="A183" s="16">
        <v>199</v>
      </c>
      <c r="B183" s="14" t="s">
        <v>389</v>
      </c>
      <c r="C183" s="19" t="s">
        <v>390</v>
      </c>
      <c r="D183" s="9" t="s">
        <v>34</v>
      </c>
      <c r="E183" s="46">
        <f t="shared" si="39"/>
        <v>7.7899999999999991</v>
      </c>
      <c r="F183" s="47">
        <f t="shared" si="40"/>
        <v>1.72</v>
      </c>
      <c r="G183" s="48">
        <f t="shared" si="41"/>
        <v>0.22079589216944803</v>
      </c>
      <c r="H183" s="47">
        <f t="shared" si="42"/>
        <v>0</v>
      </c>
      <c r="I183" s="48">
        <f t="shared" si="43"/>
        <v>0</v>
      </c>
      <c r="J183" s="47">
        <f t="shared" si="44"/>
        <v>4.57</v>
      </c>
      <c r="K183" s="48">
        <f t="shared" si="45"/>
        <v>0.58664955070603353</v>
      </c>
      <c r="L183" s="47">
        <f t="shared" si="46"/>
        <v>1.5</v>
      </c>
      <c r="M183" s="48">
        <f t="shared" si="47"/>
        <v>0.19255455712451863</v>
      </c>
      <c r="N183" s="47">
        <f t="shared" si="48"/>
        <v>0</v>
      </c>
      <c r="O183" s="48">
        <f t="shared" si="49"/>
        <v>0</v>
      </c>
      <c r="P183" s="47">
        <f t="shared" si="50"/>
        <v>0</v>
      </c>
      <c r="Q183" s="48">
        <f t="shared" si="51"/>
        <v>0</v>
      </c>
      <c r="R183" s="8">
        <v>0</v>
      </c>
      <c r="S183" s="2">
        <v>2.9499999999999997</v>
      </c>
      <c r="T183" s="2">
        <v>3.17</v>
      </c>
      <c r="U183" s="2">
        <v>0</v>
      </c>
      <c r="V183" s="2">
        <v>0</v>
      </c>
      <c r="W183" s="2">
        <v>0</v>
      </c>
      <c r="X183" s="2">
        <v>0</v>
      </c>
      <c r="Y183" s="2">
        <v>1.67</v>
      </c>
      <c r="Z183" s="2">
        <v>1.67</v>
      </c>
      <c r="AA183" s="2">
        <v>0</v>
      </c>
      <c r="AB183" s="2">
        <v>0</v>
      </c>
      <c r="AC183" s="2">
        <v>0</v>
      </c>
      <c r="AD183" s="2">
        <v>1.5</v>
      </c>
      <c r="AE183" s="2">
        <v>0</v>
      </c>
      <c r="AF183" s="2">
        <v>0.05</v>
      </c>
      <c r="AG183" s="2">
        <v>0</v>
      </c>
      <c r="AH183" s="2">
        <v>4.57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17">
        <v>0</v>
      </c>
    </row>
    <row r="184" spans="1:46" x14ac:dyDescent="0.25">
      <c r="A184" s="16">
        <v>200</v>
      </c>
      <c r="B184" s="14" t="s">
        <v>391</v>
      </c>
      <c r="C184" s="19" t="s">
        <v>392</v>
      </c>
      <c r="D184" s="9" t="s">
        <v>42</v>
      </c>
      <c r="E184" s="46">
        <f t="shared" si="39"/>
        <v>24.88</v>
      </c>
      <c r="F184" s="47">
        <f t="shared" si="40"/>
        <v>12.44</v>
      </c>
      <c r="G184" s="48">
        <f t="shared" si="41"/>
        <v>0.5</v>
      </c>
      <c r="H184" s="47">
        <f t="shared" si="42"/>
        <v>0</v>
      </c>
      <c r="I184" s="48">
        <f t="shared" si="43"/>
        <v>0</v>
      </c>
      <c r="J184" s="47">
        <f t="shared" si="44"/>
        <v>12.44</v>
      </c>
      <c r="K184" s="48">
        <f t="shared" si="45"/>
        <v>0.5</v>
      </c>
      <c r="L184" s="47">
        <f t="shared" si="46"/>
        <v>0</v>
      </c>
      <c r="M184" s="48">
        <f t="shared" si="47"/>
        <v>0</v>
      </c>
      <c r="N184" s="47">
        <f t="shared" si="48"/>
        <v>0</v>
      </c>
      <c r="O184" s="48">
        <f t="shared" si="49"/>
        <v>0</v>
      </c>
      <c r="P184" s="47">
        <f t="shared" si="50"/>
        <v>0</v>
      </c>
      <c r="Q184" s="48">
        <f t="shared" si="51"/>
        <v>0</v>
      </c>
      <c r="R184" s="8">
        <v>0</v>
      </c>
      <c r="S184" s="2">
        <v>0</v>
      </c>
      <c r="T184" s="2">
        <v>12.44</v>
      </c>
      <c r="U184" s="2">
        <v>0</v>
      </c>
      <c r="V184" s="2">
        <v>0</v>
      </c>
      <c r="W184" s="2">
        <v>0</v>
      </c>
      <c r="X184" s="2">
        <v>0</v>
      </c>
      <c r="Y184" s="2">
        <v>12.44</v>
      </c>
      <c r="Z184" s="2">
        <v>12.44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12.44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17">
        <v>0</v>
      </c>
    </row>
    <row r="185" spans="1:46" x14ac:dyDescent="0.25">
      <c r="A185" s="16">
        <v>201</v>
      </c>
      <c r="B185" s="14" t="s">
        <v>393</v>
      </c>
      <c r="C185" s="19" t="s">
        <v>394</v>
      </c>
      <c r="D185" s="9" t="s">
        <v>42</v>
      </c>
      <c r="E185" s="46">
        <f t="shared" si="39"/>
        <v>3.8200000000000003</v>
      </c>
      <c r="F185" s="47">
        <f t="shared" si="40"/>
        <v>0</v>
      </c>
      <c r="G185" s="48">
        <f t="shared" si="41"/>
        <v>0</v>
      </c>
      <c r="H185" s="47">
        <f t="shared" si="42"/>
        <v>0</v>
      </c>
      <c r="I185" s="48">
        <f t="shared" si="43"/>
        <v>0</v>
      </c>
      <c r="J185" s="47">
        <f t="shared" si="44"/>
        <v>3.2050000000000001</v>
      </c>
      <c r="K185" s="48">
        <f t="shared" si="45"/>
        <v>0.83900523560209417</v>
      </c>
      <c r="L185" s="47">
        <f t="shared" si="46"/>
        <v>0</v>
      </c>
      <c r="M185" s="48">
        <f t="shared" si="47"/>
        <v>0</v>
      </c>
      <c r="N185" s="47">
        <f t="shared" si="48"/>
        <v>0</v>
      </c>
      <c r="O185" s="48">
        <f t="shared" si="49"/>
        <v>0</v>
      </c>
      <c r="P185" s="47">
        <f t="shared" si="50"/>
        <v>0.13900000000000001</v>
      </c>
      <c r="Q185" s="48">
        <f t="shared" si="51"/>
        <v>3.638743455497382E-2</v>
      </c>
      <c r="R185" s="8">
        <v>0.13900000000000001</v>
      </c>
      <c r="S185" s="2">
        <v>3.2050000000000001</v>
      </c>
      <c r="T185" s="2">
        <v>0.47599999999999998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3.2050000000000001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0</v>
      </c>
      <c r="AP185" s="2">
        <v>0.47599999999999998</v>
      </c>
      <c r="AQ185" s="2">
        <v>0.47599999999999998</v>
      </c>
      <c r="AR185" s="2">
        <v>0</v>
      </c>
      <c r="AS185" s="2">
        <v>0</v>
      </c>
      <c r="AT185" s="17">
        <v>0.13900000000000001</v>
      </c>
    </row>
    <row r="186" spans="1:46" x14ac:dyDescent="0.25">
      <c r="A186" s="16">
        <v>202</v>
      </c>
      <c r="B186" s="14" t="s">
        <v>395</v>
      </c>
      <c r="C186" s="19" t="s">
        <v>396</v>
      </c>
      <c r="D186" s="9" t="s">
        <v>37</v>
      </c>
      <c r="E186" s="46">
        <f t="shared" si="39"/>
        <v>2933.94</v>
      </c>
      <c r="F186" s="47">
        <f t="shared" si="40"/>
        <v>0</v>
      </c>
      <c r="G186" s="48">
        <f t="shared" si="41"/>
        <v>0</v>
      </c>
      <c r="H186" s="47">
        <f t="shared" si="42"/>
        <v>0</v>
      </c>
      <c r="I186" s="48">
        <f t="shared" si="43"/>
        <v>0</v>
      </c>
      <c r="J186" s="47">
        <f t="shared" si="44"/>
        <v>2933.7000000000003</v>
      </c>
      <c r="K186" s="48">
        <f t="shared" si="45"/>
        <v>0.99991819873617049</v>
      </c>
      <c r="L186" s="47">
        <f t="shared" si="46"/>
        <v>0</v>
      </c>
      <c r="M186" s="48">
        <f t="shared" si="47"/>
        <v>0</v>
      </c>
      <c r="N186" s="47">
        <f t="shared" si="48"/>
        <v>0</v>
      </c>
      <c r="O186" s="48">
        <f t="shared" si="49"/>
        <v>0</v>
      </c>
      <c r="P186" s="47">
        <f t="shared" si="50"/>
        <v>0.24</v>
      </c>
      <c r="Q186" s="48">
        <f t="shared" si="51"/>
        <v>8.1801263829526163E-5</v>
      </c>
      <c r="R186" s="8">
        <v>0.24</v>
      </c>
      <c r="S186" s="2">
        <v>2933.7000000000003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2933.7000000000003</v>
      </c>
      <c r="AI186" s="2">
        <v>2933.7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17">
        <v>0.24</v>
      </c>
    </row>
    <row r="187" spans="1:46" x14ac:dyDescent="0.25">
      <c r="A187" s="16">
        <v>203</v>
      </c>
      <c r="B187" s="14" t="s">
        <v>397</v>
      </c>
      <c r="C187" s="19" t="s">
        <v>398</v>
      </c>
      <c r="D187" s="9" t="s">
        <v>34</v>
      </c>
      <c r="E187" s="46">
        <f t="shared" si="39"/>
        <v>0.2</v>
      </c>
      <c r="F187" s="47">
        <f t="shared" si="40"/>
        <v>0.1</v>
      </c>
      <c r="G187" s="48">
        <f t="shared" si="41"/>
        <v>0.5</v>
      </c>
      <c r="H187" s="47">
        <f t="shared" si="42"/>
        <v>0</v>
      </c>
      <c r="I187" s="48">
        <f t="shared" si="43"/>
        <v>0</v>
      </c>
      <c r="J187" s="47">
        <f t="shared" si="44"/>
        <v>0.1</v>
      </c>
      <c r="K187" s="48">
        <f t="shared" si="45"/>
        <v>0.5</v>
      </c>
      <c r="L187" s="47">
        <f t="shared" si="46"/>
        <v>0</v>
      </c>
      <c r="M187" s="48">
        <f t="shared" si="47"/>
        <v>0</v>
      </c>
      <c r="N187" s="47">
        <f t="shared" si="48"/>
        <v>0</v>
      </c>
      <c r="O187" s="48">
        <f t="shared" si="49"/>
        <v>0</v>
      </c>
      <c r="P187" s="47">
        <f t="shared" si="50"/>
        <v>0</v>
      </c>
      <c r="Q187" s="48">
        <f t="shared" si="51"/>
        <v>0</v>
      </c>
      <c r="R187" s="8">
        <v>0</v>
      </c>
      <c r="S187" s="2">
        <v>0.2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0.1</v>
      </c>
      <c r="AG187" s="2">
        <v>0</v>
      </c>
      <c r="AH187" s="2">
        <v>0.1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17">
        <v>0</v>
      </c>
    </row>
    <row r="188" spans="1:46" x14ac:dyDescent="0.25">
      <c r="A188" s="16">
        <v>207</v>
      </c>
      <c r="B188" s="14" t="s">
        <v>399</v>
      </c>
      <c r="C188" s="19" t="s">
        <v>400</v>
      </c>
      <c r="D188" s="9" t="s">
        <v>34</v>
      </c>
      <c r="E188" s="46">
        <f t="shared" si="39"/>
        <v>1.4</v>
      </c>
      <c r="F188" s="47">
        <f t="shared" si="40"/>
        <v>0</v>
      </c>
      <c r="G188" s="48">
        <f t="shared" si="41"/>
        <v>0</v>
      </c>
      <c r="H188" s="47">
        <f t="shared" si="42"/>
        <v>0</v>
      </c>
      <c r="I188" s="48">
        <f t="shared" si="43"/>
        <v>0</v>
      </c>
      <c r="J188" s="47">
        <f t="shared" si="44"/>
        <v>0</v>
      </c>
      <c r="K188" s="48">
        <f t="shared" si="45"/>
        <v>0</v>
      </c>
      <c r="L188" s="47">
        <f t="shared" si="46"/>
        <v>1.4</v>
      </c>
      <c r="M188" s="48">
        <f t="shared" si="47"/>
        <v>1</v>
      </c>
      <c r="N188" s="47">
        <f t="shared" si="48"/>
        <v>0</v>
      </c>
      <c r="O188" s="48">
        <f t="shared" si="49"/>
        <v>0</v>
      </c>
      <c r="P188" s="47">
        <f t="shared" si="50"/>
        <v>0</v>
      </c>
      <c r="Q188" s="48">
        <f t="shared" si="51"/>
        <v>0</v>
      </c>
      <c r="R188" s="8">
        <v>0</v>
      </c>
      <c r="S188" s="2">
        <v>1.4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1.4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17">
        <v>0</v>
      </c>
    </row>
    <row r="189" spans="1:46" x14ac:dyDescent="0.25">
      <c r="A189" s="16">
        <v>208</v>
      </c>
      <c r="B189" s="14" t="s">
        <v>401</v>
      </c>
      <c r="C189" s="19" t="s">
        <v>402</v>
      </c>
      <c r="D189" s="9" t="s">
        <v>34</v>
      </c>
      <c r="E189" s="46">
        <f t="shared" si="39"/>
        <v>3.7199999999999998</v>
      </c>
      <c r="F189" s="47">
        <f t="shared" si="40"/>
        <v>1.72</v>
      </c>
      <c r="G189" s="48">
        <f t="shared" si="41"/>
        <v>0.4623655913978495</v>
      </c>
      <c r="H189" s="47">
        <f t="shared" si="42"/>
        <v>0</v>
      </c>
      <c r="I189" s="48">
        <f t="shared" si="43"/>
        <v>0</v>
      </c>
      <c r="J189" s="47">
        <f t="shared" si="44"/>
        <v>0</v>
      </c>
      <c r="K189" s="48">
        <f t="shared" si="45"/>
        <v>0</v>
      </c>
      <c r="L189" s="47">
        <f t="shared" si="46"/>
        <v>2</v>
      </c>
      <c r="M189" s="48">
        <f t="shared" si="47"/>
        <v>0.53763440860215062</v>
      </c>
      <c r="N189" s="47">
        <f t="shared" si="48"/>
        <v>0</v>
      </c>
      <c r="O189" s="48">
        <f t="shared" si="49"/>
        <v>0</v>
      </c>
      <c r="P189" s="47">
        <f t="shared" si="50"/>
        <v>0</v>
      </c>
      <c r="Q189" s="48">
        <f t="shared" si="51"/>
        <v>0</v>
      </c>
      <c r="R189" s="8">
        <v>0</v>
      </c>
      <c r="S189" s="2">
        <v>2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1.72</v>
      </c>
      <c r="Z189" s="2">
        <v>1.72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2</v>
      </c>
      <c r="AK189" s="2">
        <v>0</v>
      </c>
      <c r="AL189" s="2">
        <v>0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17">
        <v>0</v>
      </c>
    </row>
    <row r="190" spans="1:46" x14ac:dyDescent="0.25">
      <c r="A190" s="16">
        <v>209</v>
      </c>
      <c r="B190" s="14" t="s">
        <v>403</v>
      </c>
      <c r="C190" s="19" t="s">
        <v>404</v>
      </c>
      <c r="D190" s="9" t="s">
        <v>34</v>
      </c>
      <c r="E190" s="46">
        <f t="shared" si="39"/>
        <v>0.02</v>
      </c>
      <c r="F190" s="47">
        <f t="shared" si="40"/>
        <v>0.02</v>
      </c>
      <c r="G190" s="48">
        <f t="shared" si="41"/>
        <v>1</v>
      </c>
      <c r="H190" s="47">
        <f t="shared" si="42"/>
        <v>0</v>
      </c>
      <c r="I190" s="48">
        <f t="shared" si="43"/>
        <v>0</v>
      </c>
      <c r="J190" s="47">
        <f t="shared" si="44"/>
        <v>0</v>
      </c>
      <c r="K190" s="48">
        <f t="shared" si="45"/>
        <v>0</v>
      </c>
      <c r="L190" s="47">
        <f t="shared" si="46"/>
        <v>0</v>
      </c>
      <c r="M190" s="48">
        <f t="shared" si="47"/>
        <v>0</v>
      </c>
      <c r="N190" s="47">
        <f t="shared" si="48"/>
        <v>0</v>
      </c>
      <c r="O190" s="48">
        <f t="shared" si="49"/>
        <v>0</v>
      </c>
      <c r="P190" s="47">
        <f t="shared" si="50"/>
        <v>0</v>
      </c>
      <c r="Q190" s="48">
        <f t="shared" si="51"/>
        <v>0</v>
      </c>
      <c r="R190" s="8">
        <v>0</v>
      </c>
      <c r="S190" s="2">
        <v>0.02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0.02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17">
        <v>0</v>
      </c>
    </row>
    <row r="191" spans="1:46" x14ac:dyDescent="0.25">
      <c r="A191" s="16">
        <v>210</v>
      </c>
      <c r="B191" s="14" t="s">
        <v>405</v>
      </c>
      <c r="C191" s="19" t="s">
        <v>406</v>
      </c>
      <c r="D191" s="9" t="s">
        <v>37</v>
      </c>
      <c r="E191" s="46">
        <f t="shared" si="39"/>
        <v>11.033999999999999</v>
      </c>
      <c r="F191" s="47">
        <f t="shared" si="40"/>
        <v>0</v>
      </c>
      <c r="G191" s="48">
        <f t="shared" si="41"/>
        <v>0</v>
      </c>
      <c r="H191" s="47">
        <f t="shared" si="42"/>
        <v>0</v>
      </c>
      <c r="I191" s="48">
        <f t="shared" si="43"/>
        <v>0</v>
      </c>
      <c r="J191" s="47">
        <f t="shared" si="44"/>
        <v>0</v>
      </c>
      <c r="K191" s="48">
        <f t="shared" si="45"/>
        <v>0</v>
      </c>
      <c r="L191" s="47">
        <f t="shared" si="46"/>
        <v>7.234</v>
      </c>
      <c r="M191" s="48">
        <f t="shared" si="47"/>
        <v>0.65560993293456593</v>
      </c>
      <c r="N191" s="47">
        <f t="shared" si="48"/>
        <v>0</v>
      </c>
      <c r="O191" s="48">
        <f t="shared" si="49"/>
        <v>0</v>
      </c>
      <c r="P191" s="47">
        <f t="shared" si="50"/>
        <v>0</v>
      </c>
      <c r="Q191" s="48">
        <f t="shared" si="51"/>
        <v>0</v>
      </c>
      <c r="R191" s="8">
        <v>0</v>
      </c>
      <c r="S191" s="2">
        <v>7.234</v>
      </c>
      <c r="T191" s="2">
        <v>3.8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7.234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  <c r="AP191" s="2">
        <v>3.8</v>
      </c>
      <c r="AQ191" s="2">
        <v>3.8</v>
      </c>
      <c r="AR191" s="2">
        <v>0</v>
      </c>
      <c r="AS191" s="2">
        <v>0</v>
      </c>
      <c r="AT191" s="17">
        <v>0</v>
      </c>
    </row>
    <row r="192" spans="1:46" x14ac:dyDescent="0.25">
      <c r="A192" s="16">
        <v>211</v>
      </c>
      <c r="B192" s="14" t="s">
        <v>407</v>
      </c>
      <c r="C192" s="19" t="s">
        <v>408</v>
      </c>
      <c r="D192" s="9" t="s">
        <v>37</v>
      </c>
      <c r="E192" s="46">
        <f t="shared" si="39"/>
        <v>0.4</v>
      </c>
      <c r="F192" s="47">
        <f t="shared" si="40"/>
        <v>0</v>
      </c>
      <c r="G192" s="48">
        <f t="shared" si="41"/>
        <v>0</v>
      </c>
      <c r="H192" s="47">
        <f t="shared" si="42"/>
        <v>0</v>
      </c>
      <c r="I192" s="48">
        <f t="shared" si="43"/>
        <v>0</v>
      </c>
      <c r="J192" s="47">
        <f t="shared" si="44"/>
        <v>0</v>
      </c>
      <c r="K192" s="48">
        <f t="shared" si="45"/>
        <v>0</v>
      </c>
      <c r="L192" s="47">
        <f t="shared" si="46"/>
        <v>0.4</v>
      </c>
      <c r="M192" s="48">
        <f t="shared" si="47"/>
        <v>1</v>
      </c>
      <c r="N192" s="47">
        <f t="shared" si="48"/>
        <v>0</v>
      </c>
      <c r="O192" s="48">
        <f t="shared" si="49"/>
        <v>0</v>
      </c>
      <c r="P192" s="47">
        <f t="shared" si="50"/>
        <v>0</v>
      </c>
      <c r="Q192" s="48">
        <f t="shared" si="51"/>
        <v>0</v>
      </c>
      <c r="R192" s="8">
        <v>0</v>
      </c>
      <c r="S192" s="2">
        <v>0.4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0.4</v>
      </c>
      <c r="AK192" s="2">
        <v>0</v>
      </c>
      <c r="AL192" s="2">
        <v>0</v>
      </c>
      <c r="AM192" s="2">
        <v>0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17">
        <v>0</v>
      </c>
    </row>
    <row r="193" spans="1:46" x14ac:dyDescent="0.25">
      <c r="A193" s="16">
        <v>212</v>
      </c>
      <c r="B193" s="14" t="s">
        <v>409</v>
      </c>
      <c r="C193" s="19" t="s">
        <v>410</v>
      </c>
      <c r="D193" s="9" t="s">
        <v>37</v>
      </c>
      <c r="E193" s="46">
        <f t="shared" si="39"/>
        <v>8.6679999999999993</v>
      </c>
      <c r="F193" s="47">
        <f t="shared" si="40"/>
        <v>0</v>
      </c>
      <c r="G193" s="48">
        <f t="shared" si="41"/>
        <v>0</v>
      </c>
      <c r="H193" s="47">
        <f t="shared" si="42"/>
        <v>0</v>
      </c>
      <c r="I193" s="48">
        <f t="shared" si="43"/>
        <v>0</v>
      </c>
      <c r="J193" s="47">
        <f t="shared" si="44"/>
        <v>0</v>
      </c>
      <c r="K193" s="48">
        <f t="shared" si="45"/>
        <v>0</v>
      </c>
      <c r="L193" s="47">
        <f t="shared" si="46"/>
        <v>5.6680000000000001</v>
      </c>
      <c r="M193" s="48">
        <f t="shared" si="47"/>
        <v>0.65389940009229353</v>
      </c>
      <c r="N193" s="47">
        <f t="shared" si="48"/>
        <v>0</v>
      </c>
      <c r="O193" s="48">
        <f t="shared" si="49"/>
        <v>0</v>
      </c>
      <c r="P193" s="47">
        <f t="shared" si="50"/>
        <v>0</v>
      </c>
      <c r="Q193" s="48">
        <f t="shared" si="51"/>
        <v>0</v>
      </c>
      <c r="R193" s="8">
        <v>0</v>
      </c>
      <c r="S193" s="2">
        <v>5.6680000000000001</v>
      </c>
      <c r="T193" s="2">
        <v>3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5.6680000000000001</v>
      </c>
      <c r="AK193" s="2">
        <v>0</v>
      </c>
      <c r="AL193" s="2">
        <v>0</v>
      </c>
      <c r="AM193" s="2">
        <v>0</v>
      </c>
      <c r="AN193" s="2">
        <v>0</v>
      </c>
      <c r="AO193" s="2">
        <v>0</v>
      </c>
      <c r="AP193" s="2">
        <v>3</v>
      </c>
      <c r="AQ193" s="2">
        <v>3</v>
      </c>
      <c r="AR193" s="2">
        <v>0</v>
      </c>
      <c r="AS193" s="2">
        <v>0</v>
      </c>
      <c r="AT193" s="17">
        <v>0</v>
      </c>
    </row>
    <row r="194" spans="1:46" x14ac:dyDescent="0.25">
      <c r="A194" s="16">
        <v>213</v>
      </c>
      <c r="B194" s="14" t="s">
        <v>411</v>
      </c>
      <c r="C194" s="19" t="s">
        <v>412</v>
      </c>
      <c r="D194" s="9" t="s">
        <v>42</v>
      </c>
      <c r="E194" s="46">
        <f t="shared" si="39"/>
        <v>0.26700000000000002</v>
      </c>
      <c r="F194" s="47">
        <f t="shared" si="40"/>
        <v>0</v>
      </c>
      <c r="G194" s="48">
        <f t="shared" si="41"/>
        <v>0</v>
      </c>
      <c r="H194" s="47">
        <f t="shared" si="42"/>
        <v>0</v>
      </c>
      <c r="I194" s="48">
        <f t="shared" si="43"/>
        <v>0</v>
      </c>
      <c r="J194" s="47">
        <f t="shared" si="44"/>
        <v>0</v>
      </c>
      <c r="K194" s="48">
        <f t="shared" si="45"/>
        <v>0</v>
      </c>
      <c r="L194" s="47">
        <f t="shared" si="46"/>
        <v>0.26700000000000002</v>
      </c>
      <c r="M194" s="48">
        <f t="shared" si="47"/>
        <v>1</v>
      </c>
      <c r="N194" s="47">
        <f t="shared" si="48"/>
        <v>0</v>
      </c>
      <c r="O194" s="48">
        <f t="shared" si="49"/>
        <v>0</v>
      </c>
      <c r="P194" s="47">
        <f t="shared" si="50"/>
        <v>0</v>
      </c>
      <c r="Q194" s="48">
        <f t="shared" si="51"/>
        <v>0</v>
      </c>
      <c r="R194" s="8">
        <v>1.4999999999999999E-2</v>
      </c>
      <c r="S194" s="2">
        <v>0.252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0.26700000000000002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17">
        <v>0</v>
      </c>
    </row>
    <row r="195" spans="1:46" x14ac:dyDescent="0.25">
      <c r="A195" s="16">
        <v>214</v>
      </c>
      <c r="B195" s="14" t="s">
        <v>413</v>
      </c>
      <c r="C195" s="19" t="s">
        <v>414</v>
      </c>
      <c r="D195" s="9" t="s">
        <v>37</v>
      </c>
      <c r="E195" s="46">
        <f t="shared" si="39"/>
        <v>2.4290000000000003</v>
      </c>
      <c r="F195" s="47">
        <f t="shared" si="40"/>
        <v>0</v>
      </c>
      <c r="G195" s="48">
        <f t="shared" si="41"/>
        <v>0</v>
      </c>
      <c r="H195" s="47">
        <f t="shared" si="42"/>
        <v>0</v>
      </c>
      <c r="I195" s="48">
        <f t="shared" si="43"/>
        <v>0</v>
      </c>
      <c r="J195" s="47">
        <f t="shared" si="44"/>
        <v>0.36399999999999999</v>
      </c>
      <c r="K195" s="48">
        <f t="shared" si="45"/>
        <v>0.14985590778097982</v>
      </c>
      <c r="L195" s="47">
        <f t="shared" si="46"/>
        <v>1.274</v>
      </c>
      <c r="M195" s="48">
        <f t="shared" si="47"/>
        <v>0.52449567723342938</v>
      </c>
      <c r="N195" s="47">
        <f t="shared" si="48"/>
        <v>0.1</v>
      </c>
      <c r="O195" s="48">
        <f t="shared" si="49"/>
        <v>4.1169205434335117E-2</v>
      </c>
      <c r="P195" s="47">
        <f t="shared" si="50"/>
        <v>0.29100000000000004</v>
      </c>
      <c r="Q195" s="48">
        <f t="shared" si="51"/>
        <v>0.1198023878139152</v>
      </c>
      <c r="R195" s="8">
        <v>0.6160000000000001</v>
      </c>
      <c r="S195" s="2">
        <v>0.71300000000000008</v>
      </c>
      <c r="T195" s="2">
        <v>1.1000000000000001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0.6</v>
      </c>
      <c r="AE195" s="2">
        <v>0</v>
      </c>
      <c r="AF195" s="2">
        <v>0</v>
      </c>
      <c r="AG195" s="2">
        <v>0</v>
      </c>
      <c r="AH195" s="2">
        <v>0.36399999999999999</v>
      </c>
      <c r="AI195" s="2">
        <v>0</v>
      </c>
      <c r="AJ195" s="2">
        <v>0.67399999999999993</v>
      </c>
      <c r="AK195" s="2">
        <v>0.3</v>
      </c>
      <c r="AL195" s="2">
        <v>0</v>
      </c>
      <c r="AM195" s="2">
        <v>0</v>
      </c>
      <c r="AN195" s="2">
        <v>0</v>
      </c>
      <c r="AO195" s="2">
        <v>0</v>
      </c>
      <c r="AP195" s="2">
        <v>0.4</v>
      </c>
      <c r="AQ195" s="2">
        <v>0.4</v>
      </c>
      <c r="AR195" s="2">
        <v>0</v>
      </c>
      <c r="AS195" s="2">
        <v>0.1</v>
      </c>
      <c r="AT195" s="17">
        <v>0.29100000000000004</v>
      </c>
    </row>
    <row r="196" spans="1:46" x14ac:dyDescent="0.25">
      <c r="A196" s="16">
        <v>215</v>
      </c>
      <c r="B196" s="14" t="s">
        <v>415</v>
      </c>
      <c r="C196" s="19" t="s">
        <v>416</v>
      </c>
      <c r="D196" s="9" t="s">
        <v>37</v>
      </c>
      <c r="E196" s="46">
        <f t="shared" si="39"/>
        <v>0.22</v>
      </c>
      <c r="F196" s="47">
        <f t="shared" si="40"/>
        <v>0</v>
      </c>
      <c r="G196" s="48">
        <f t="shared" si="41"/>
        <v>0</v>
      </c>
      <c r="H196" s="47">
        <f t="shared" si="42"/>
        <v>0</v>
      </c>
      <c r="I196" s="48">
        <f t="shared" si="43"/>
        <v>0</v>
      </c>
      <c r="J196" s="47">
        <f t="shared" si="44"/>
        <v>0.12</v>
      </c>
      <c r="K196" s="48">
        <f t="shared" si="45"/>
        <v>0.54545454545454541</v>
      </c>
      <c r="L196" s="47">
        <f t="shared" si="46"/>
        <v>0</v>
      </c>
      <c r="M196" s="48">
        <f t="shared" si="47"/>
        <v>0</v>
      </c>
      <c r="N196" s="47">
        <f t="shared" si="48"/>
        <v>0</v>
      </c>
      <c r="O196" s="48">
        <f t="shared" si="49"/>
        <v>0</v>
      </c>
      <c r="P196" s="47">
        <f t="shared" si="50"/>
        <v>0</v>
      </c>
      <c r="Q196" s="48">
        <f t="shared" si="51"/>
        <v>0</v>
      </c>
      <c r="R196" s="8">
        <v>0</v>
      </c>
      <c r="S196" s="2">
        <v>0.12</v>
      </c>
      <c r="T196" s="2">
        <v>0.1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0.12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0</v>
      </c>
      <c r="AP196" s="2">
        <v>0.1</v>
      </c>
      <c r="AQ196" s="2">
        <v>0.1</v>
      </c>
      <c r="AR196" s="2">
        <v>0</v>
      </c>
      <c r="AS196" s="2">
        <v>0</v>
      </c>
      <c r="AT196" s="17">
        <v>0</v>
      </c>
    </row>
    <row r="197" spans="1:46" x14ac:dyDescent="0.25">
      <c r="A197" s="16">
        <v>216</v>
      </c>
      <c r="B197" s="14" t="s">
        <v>417</v>
      </c>
      <c r="C197" s="19" t="s">
        <v>418</v>
      </c>
      <c r="D197" s="9" t="s">
        <v>37</v>
      </c>
      <c r="E197" s="46">
        <f t="shared" si="39"/>
        <v>0.91199999999999992</v>
      </c>
      <c r="F197" s="47">
        <f t="shared" si="40"/>
        <v>0</v>
      </c>
      <c r="G197" s="48">
        <f t="shared" si="41"/>
        <v>0</v>
      </c>
      <c r="H197" s="47">
        <f t="shared" si="42"/>
        <v>0</v>
      </c>
      <c r="I197" s="48">
        <f t="shared" si="43"/>
        <v>0</v>
      </c>
      <c r="J197" s="47">
        <f t="shared" si="44"/>
        <v>0.08</v>
      </c>
      <c r="K197" s="48">
        <f t="shared" si="45"/>
        <v>8.7719298245614044E-2</v>
      </c>
      <c r="L197" s="47">
        <f t="shared" si="46"/>
        <v>0.53200000000000003</v>
      </c>
      <c r="M197" s="48">
        <f t="shared" si="47"/>
        <v>0.58333333333333337</v>
      </c>
      <c r="N197" s="47">
        <f t="shared" si="48"/>
        <v>0</v>
      </c>
      <c r="O197" s="48">
        <f t="shared" si="49"/>
        <v>0</v>
      </c>
      <c r="P197" s="47">
        <f t="shared" si="50"/>
        <v>0</v>
      </c>
      <c r="Q197" s="48">
        <f t="shared" si="51"/>
        <v>0</v>
      </c>
      <c r="R197" s="8">
        <v>0.08</v>
      </c>
      <c r="S197" s="2">
        <v>0.53200000000000003</v>
      </c>
      <c r="T197" s="2">
        <v>0.3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0.08</v>
      </c>
      <c r="AI197" s="2">
        <v>0</v>
      </c>
      <c r="AJ197" s="2">
        <v>0.53200000000000003</v>
      </c>
      <c r="AK197" s="2">
        <v>0.33200000000000002</v>
      </c>
      <c r="AL197" s="2">
        <v>0</v>
      </c>
      <c r="AM197" s="2">
        <v>0</v>
      </c>
      <c r="AN197" s="2">
        <v>0</v>
      </c>
      <c r="AO197" s="2">
        <v>0</v>
      </c>
      <c r="AP197" s="2">
        <v>0.3</v>
      </c>
      <c r="AQ197" s="2">
        <v>0.3</v>
      </c>
      <c r="AR197" s="2">
        <v>0</v>
      </c>
      <c r="AS197" s="2">
        <v>0</v>
      </c>
      <c r="AT197" s="17">
        <v>0</v>
      </c>
    </row>
    <row r="198" spans="1:46" x14ac:dyDescent="0.25">
      <c r="A198" s="16">
        <v>217</v>
      </c>
      <c r="B198" s="14" t="s">
        <v>419</v>
      </c>
      <c r="C198" s="19" t="s">
        <v>420</v>
      </c>
      <c r="D198" s="9" t="s">
        <v>421</v>
      </c>
      <c r="E198" s="46">
        <f t="shared" si="39"/>
        <v>20.189999999999998</v>
      </c>
      <c r="F198" s="47">
        <f t="shared" si="40"/>
        <v>0</v>
      </c>
      <c r="G198" s="48">
        <f t="shared" si="41"/>
        <v>0</v>
      </c>
      <c r="H198" s="47">
        <f t="shared" si="42"/>
        <v>0</v>
      </c>
      <c r="I198" s="48">
        <f t="shared" si="43"/>
        <v>0</v>
      </c>
      <c r="J198" s="47">
        <f t="shared" si="44"/>
        <v>2.7229999999999994</v>
      </c>
      <c r="K198" s="48">
        <f t="shared" si="45"/>
        <v>0.13486874690440812</v>
      </c>
      <c r="L198" s="47">
        <f t="shared" si="46"/>
        <v>8.1039999999999992</v>
      </c>
      <c r="M198" s="48">
        <f t="shared" si="47"/>
        <v>0.40138682516097079</v>
      </c>
      <c r="N198" s="47">
        <f t="shared" si="48"/>
        <v>0</v>
      </c>
      <c r="O198" s="48">
        <f t="shared" si="49"/>
        <v>0</v>
      </c>
      <c r="P198" s="47">
        <f t="shared" si="50"/>
        <v>1.4179999999999997</v>
      </c>
      <c r="Q198" s="48">
        <f t="shared" si="51"/>
        <v>7.0232788509162938E-2</v>
      </c>
      <c r="R198" s="8">
        <v>1.5620000000000001</v>
      </c>
      <c r="S198" s="2">
        <v>6.0619999999999976</v>
      </c>
      <c r="T198" s="2">
        <v>12.565999999999999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4.6559999999999997</v>
      </c>
      <c r="AE198" s="2">
        <v>0</v>
      </c>
      <c r="AF198" s="2">
        <v>0</v>
      </c>
      <c r="AG198" s="2">
        <v>0</v>
      </c>
      <c r="AH198" s="2">
        <v>2.7229999999999994</v>
      </c>
      <c r="AI198" s="2">
        <v>0.40699999999999997</v>
      </c>
      <c r="AJ198" s="2">
        <v>3.4479999999999986</v>
      </c>
      <c r="AK198" s="2">
        <v>0.21</v>
      </c>
      <c r="AL198" s="2">
        <v>0</v>
      </c>
      <c r="AM198" s="2">
        <v>0</v>
      </c>
      <c r="AN198" s="2">
        <v>0</v>
      </c>
      <c r="AO198" s="2">
        <v>0</v>
      </c>
      <c r="AP198" s="2">
        <v>7.9450000000000003</v>
      </c>
      <c r="AQ198" s="2">
        <v>7.9450000000000003</v>
      </c>
      <c r="AR198" s="2">
        <v>3.3000000000000002E-2</v>
      </c>
      <c r="AS198" s="2">
        <v>0</v>
      </c>
      <c r="AT198" s="17">
        <v>1.4179999999999997</v>
      </c>
    </row>
    <row r="199" spans="1:46" x14ac:dyDescent="0.25">
      <c r="A199" s="16">
        <v>218</v>
      </c>
      <c r="B199" s="14" t="s">
        <v>422</v>
      </c>
      <c r="C199" s="19" t="s">
        <v>423</v>
      </c>
      <c r="D199" s="9" t="s">
        <v>42</v>
      </c>
      <c r="E199" s="46">
        <f t="shared" si="39"/>
        <v>1E-3</v>
      </c>
      <c r="F199" s="47">
        <f t="shared" si="40"/>
        <v>0</v>
      </c>
      <c r="G199" s="48">
        <f t="shared" si="41"/>
        <v>0</v>
      </c>
      <c r="H199" s="47">
        <f t="shared" si="42"/>
        <v>0</v>
      </c>
      <c r="I199" s="48">
        <f t="shared" si="43"/>
        <v>0</v>
      </c>
      <c r="J199" s="47">
        <f t="shared" si="44"/>
        <v>0</v>
      </c>
      <c r="K199" s="48">
        <f t="shared" si="45"/>
        <v>0</v>
      </c>
      <c r="L199" s="47">
        <f t="shared" si="46"/>
        <v>1E-3</v>
      </c>
      <c r="M199" s="48">
        <f t="shared" si="47"/>
        <v>1</v>
      </c>
      <c r="N199" s="47">
        <f t="shared" si="48"/>
        <v>0</v>
      </c>
      <c r="O199" s="48">
        <f t="shared" si="49"/>
        <v>0</v>
      </c>
      <c r="P199" s="47">
        <f t="shared" si="50"/>
        <v>0</v>
      </c>
      <c r="Q199" s="48">
        <f t="shared" si="51"/>
        <v>0</v>
      </c>
      <c r="R199" s="8">
        <v>0</v>
      </c>
      <c r="S199" s="2">
        <v>1E-3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1E-3</v>
      </c>
      <c r="AK199" s="2">
        <v>0</v>
      </c>
      <c r="AL199" s="2">
        <v>0</v>
      </c>
      <c r="AM199" s="2">
        <v>0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17">
        <v>0</v>
      </c>
    </row>
    <row r="200" spans="1:46" x14ac:dyDescent="0.25">
      <c r="A200" s="16">
        <v>219</v>
      </c>
      <c r="B200" s="14" t="s">
        <v>424</v>
      </c>
      <c r="C200" s="19" t="s">
        <v>425</v>
      </c>
      <c r="D200" s="9" t="s">
        <v>421</v>
      </c>
      <c r="E200" s="46">
        <f t="shared" si="39"/>
        <v>7.0000000000000001E-3</v>
      </c>
      <c r="F200" s="47">
        <f t="shared" si="40"/>
        <v>0</v>
      </c>
      <c r="G200" s="48">
        <f t="shared" si="41"/>
        <v>0</v>
      </c>
      <c r="H200" s="47">
        <f t="shared" si="42"/>
        <v>0</v>
      </c>
      <c r="I200" s="48">
        <f t="shared" si="43"/>
        <v>0</v>
      </c>
      <c r="J200" s="47">
        <f t="shared" si="44"/>
        <v>0</v>
      </c>
      <c r="K200" s="48">
        <f t="shared" si="45"/>
        <v>0</v>
      </c>
      <c r="L200" s="47">
        <f t="shared" si="46"/>
        <v>4.0000000000000001E-3</v>
      </c>
      <c r="M200" s="48">
        <f t="shared" si="47"/>
        <v>0.5714285714285714</v>
      </c>
      <c r="N200" s="47">
        <f t="shared" si="48"/>
        <v>0</v>
      </c>
      <c r="O200" s="48">
        <f t="shared" si="49"/>
        <v>0</v>
      </c>
      <c r="P200" s="47">
        <f t="shared" si="50"/>
        <v>0</v>
      </c>
      <c r="Q200" s="48">
        <f t="shared" si="51"/>
        <v>0</v>
      </c>
      <c r="R200" s="8">
        <v>0</v>
      </c>
      <c r="S200" s="2">
        <v>4.0000000000000001E-3</v>
      </c>
      <c r="T200" s="2">
        <v>3.0000000000000001E-3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4.0000000000000001E-3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  <c r="AP200" s="2">
        <v>3.0000000000000001E-3</v>
      </c>
      <c r="AQ200" s="2">
        <v>3.0000000000000001E-3</v>
      </c>
      <c r="AR200" s="2">
        <v>0</v>
      </c>
      <c r="AS200" s="2">
        <v>0</v>
      </c>
      <c r="AT200" s="17">
        <v>0</v>
      </c>
    </row>
    <row r="201" spans="1:46" x14ac:dyDescent="0.25">
      <c r="A201" s="16">
        <v>220</v>
      </c>
      <c r="B201" s="14" t="s">
        <v>426</v>
      </c>
      <c r="C201" s="19" t="s">
        <v>427</v>
      </c>
      <c r="D201" s="9" t="s">
        <v>37</v>
      </c>
      <c r="E201" s="46">
        <f t="shared" si="39"/>
        <v>0.24000000000000002</v>
      </c>
      <c r="F201" s="47">
        <f t="shared" si="40"/>
        <v>0</v>
      </c>
      <c r="G201" s="48">
        <f t="shared" si="41"/>
        <v>0</v>
      </c>
      <c r="H201" s="47">
        <f t="shared" si="42"/>
        <v>0</v>
      </c>
      <c r="I201" s="48">
        <f t="shared" si="43"/>
        <v>0</v>
      </c>
      <c r="J201" s="47">
        <f t="shared" si="44"/>
        <v>0.14300000000000002</v>
      </c>
      <c r="K201" s="48">
        <f t="shared" si="45"/>
        <v>0.59583333333333333</v>
      </c>
      <c r="L201" s="47">
        <f t="shared" si="46"/>
        <v>0</v>
      </c>
      <c r="M201" s="48">
        <f t="shared" si="47"/>
        <v>0</v>
      </c>
      <c r="N201" s="47">
        <f t="shared" si="48"/>
        <v>0</v>
      </c>
      <c r="O201" s="48">
        <f t="shared" si="49"/>
        <v>0</v>
      </c>
      <c r="P201" s="47">
        <f t="shared" si="50"/>
        <v>0</v>
      </c>
      <c r="Q201" s="48">
        <f t="shared" si="51"/>
        <v>0</v>
      </c>
      <c r="R201" s="8">
        <v>0</v>
      </c>
      <c r="S201" s="2">
        <v>0.14300000000000002</v>
      </c>
      <c r="T201" s="2">
        <v>9.7000000000000003E-2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0.14300000000000002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  <c r="AP201" s="2">
        <v>9.7000000000000003E-2</v>
      </c>
      <c r="AQ201" s="2">
        <v>9.7000000000000003E-2</v>
      </c>
      <c r="AR201" s="2">
        <v>0</v>
      </c>
      <c r="AS201" s="2">
        <v>0</v>
      </c>
      <c r="AT201" s="17">
        <v>0</v>
      </c>
    </row>
    <row r="202" spans="1:46" x14ac:dyDescent="0.25">
      <c r="A202" s="16">
        <v>221</v>
      </c>
      <c r="B202" s="14" t="s">
        <v>428</v>
      </c>
      <c r="C202" s="19" t="s">
        <v>429</v>
      </c>
      <c r="D202" s="9" t="s">
        <v>37</v>
      </c>
      <c r="E202" s="46">
        <f t="shared" si="39"/>
        <v>3.2000000000000001E-2</v>
      </c>
      <c r="F202" s="47">
        <f t="shared" si="40"/>
        <v>0</v>
      </c>
      <c r="G202" s="48">
        <f t="shared" si="41"/>
        <v>0</v>
      </c>
      <c r="H202" s="47">
        <f t="shared" si="42"/>
        <v>0</v>
      </c>
      <c r="I202" s="48">
        <f t="shared" si="43"/>
        <v>0</v>
      </c>
      <c r="J202" s="47">
        <f t="shared" si="44"/>
        <v>0</v>
      </c>
      <c r="K202" s="48">
        <f t="shared" si="45"/>
        <v>0</v>
      </c>
      <c r="L202" s="47">
        <f t="shared" si="46"/>
        <v>0</v>
      </c>
      <c r="M202" s="48">
        <f t="shared" si="47"/>
        <v>0</v>
      </c>
      <c r="N202" s="47">
        <f t="shared" si="48"/>
        <v>0</v>
      </c>
      <c r="O202" s="48">
        <f t="shared" si="49"/>
        <v>0</v>
      </c>
      <c r="P202" s="47">
        <f t="shared" si="50"/>
        <v>0</v>
      </c>
      <c r="Q202" s="48">
        <f t="shared" si="51"/>
        <v>0</v>
      </c>
      <c r="R202" s="8">
        <v>0</v>
      </c>
      <c r="S202" s="2">
        <v>0</v>
      </c>
      <c r="T202" s="2">
        <v>3.2000000000000001E-2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3.2000000000000001E-2</v>
      </c>
      <c r="AQ202" s="2">
        <v>3.2000000000000001E-2</v>
      </c>
      <c r="AR202" s="2">
        <v>0</v>
      </c>
      <c r="AS202" s="2">
        <v>0</v>
      </c>
      <c r="AT202" s="17">
        <v>0</v>
      </c>
    </row>
    <row r="203" spans="1:46" x14ac:dyDescent="0.25">
      <c r="A203" s="16">
        <v>222</v>
      </c>
      <c r="B203" s="14" t="s">
        <v>430</v>
      </c>
      <c r="C203" s="19" t="s">
        <v>431</v>
      </c>
      <c r="D203" s="9" t="s">
        <v>37</v>
      </c>
      <c r="E203" s="46">
        <f t="shared" si="39"/>
        <v>3.1E-2</v>
      </c>
      <c r="F203" s="47">
        <f t="shared" si="40"/>
        <v>0</v>
      </c>
      <c r="G203" s="48">
        <f t="shared" si="41"/>
        <v>0</v>
      </c>
      <c r="H203" s="47">
        <f t="shared" si="42"/>
        <v>0</v>
      </c>
      <c r="I203" s="48">
        <f t="shared" si="43"/>
        <v>0</v>
      </c>
      <c r="J203" s="47">
        <f t="shared" si="44"/>
        <v>1E-3</v>
      </c>
      <c r="K203" s="48">
        <f t="shared" si="45"/>
        <v>3.2258064516129031E-2</v>
      </c>
      <c r="L203" s="47">
        <f t="shared" si="46"/>
        <v>0</v>
      </c>
      <c r="M203" s="48">
        <f t="shared" si="47"/>
        <v>0</v>
      </c>
      <c r="N203" s="47">
        <f t="shared" si="48"/>
        <v>0</v>
      </c>
      <c r="O203" s="48">
        <f t="shared" si="49"/>
        <v>0</v>
      </c>
      <c r="P203" s="47">
        <f t="shared" si="50"/>
        <v>0</v>
      </c>
      <c r="Q203" s="48">
        <f t="shared" si="51"/>
        <v>0</v>
      </c>
      <c r="R203" s="8">
        <v>0</v>
      </c>
      <c r="S203" s="2">
        <v>1E-3</v>
      </c>
      <c r="T203" s="2">
        <v>0.03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1E-3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  <c r="AP203" s="2">
        <v>0.03</v>
      </c>
      <c r="AQ203" s="2">
        <v>0.03</v>
      </c>
      <c r="AR203" s="2">
        <v>0</v>
      </c>
      <c r="AS203" s="2">
        <v>0</v>
      </c>
      <c r="AT203" s="17">
        <v>0</v>
      </c>
    </row>
    <row r="204" spans="1:46" x14ac:dyDescent="0.25">
      <c r="A204" s="16">
        <v>223</v>
      </c>
      <c r="B204" s="14" t="s">
        <v>432</v>
      </c>
      <c r="C204" s="19" t="s">
        <v>433</v>
      </c>
      <c r="D204" s="9" t="s">
        <v>34</v>
      </c>
      <c r="E204" s="46">
        <f t="shared" si="39"/>
        <v>0.41</v>
      </c>
      <c r="F204" s="47">
        <f t="shared" si="40"/>
        <v>0</v>
      </c>
      <c r="G204" s="48">
        <f t="shared" si="41"/>
        <v>0</v>
      </c>
      <c r="H204" s="47">
        <f t="shared" si="42"/>
        <v>0</v>
      </c>
      <c r="I204" s="48">
        <f t="shared" si="43"/>
        <v>0</v>
      </c>
      <c r="J204" s="47">
        <f t="shared" si="44"/>
        <v>0.41</v>
      </c>
      <c r="K204" s="48">
        <f t="shared" si="45"/>
        <v>1</v>
      </c>
      <c r="L204" s="47">
        <f t="shared" si="46"/>
        <v>0</v>
      </c>
      <c r="M204" s="48">
        <f t="shared" si="47"/>
        <v>0</v>
      </c>
      <c r="N204" s="47">
        <f t="shared" si="48"/>
        <v>0</v>
      </c>
      <c r="O204" s="48">
        <f t="shared" si="49"/>
        <v>0</v>
      </c>
      <c r="P204" s="47">
        <f t="shared" si="50"/>
        <v>0</v>
      </c>
      <c r="Q204" s="48">
        <f t="shared" si="51"/>
        <v>0</v>
      </c>
      <c r="R204" s="8">
        <v>0</v>
      </c>
      <c r="S204" s="2">
        <v>0.41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0.41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17">
        <v>0</v>
      </c>
    </row>
    <row r="205" spans="1:46" x14ac:dyDescent="0.25">
      <c r="A205" s="16">
        <v>224</v>
      </c>
      <c r="B205" s="14" t="s">
        <v>434</v>
      </c>
      <c r="C205" s="19" t="s">
        <v>435</v>
      </c>
      <c r="D205" s="9" t="s">
        <v>37</v>
      </c>
      <c r="E205" s="46">
        <f t="shared" si="39"/>
        <v>9.1240000000000006</v>
      </c>
      <c r="F205" s="47">
        <f t="shared" si="40"/>
        <v>0.45200000000000001</v>
      </c>
      <c r="G205" s="48">
        <f t="shared" si="41"/>
        <v>4.9539675580885574E-2</v>
      </c>
      <c r="H205" s="47">
        <f t="shared" si="42"/>
        <v>0</v>
      </c>
      <c r="I205" s="48">
        <f t="shared" si="43"/>
        <v>0</v>
      </c>
      <c r="J205" s="47">
        <f t="shared" si="44"/>
        <v>1.351</v>
      </c>
      <c r="K205" s="48">
        <f t="shared" si="45"/>
        <v>0.1480710214818062</v>
      </c>
      <c r="L205" s="47">
        <f t="shared" si="46"/>
        <v>4.46</v>
      </c>
      <c r="M205" s="48">
        <f t="shared" si="47"/>
        <v>0.48882069267864969</v>
      </c>
      <c r="N205" s="47">
        <f t="shared" si="48"/>
        <v>0</v>
      </c>
      <c r="O205" s="48">
        <f t="shared" si="49"/>
        <v>0</v>
      </c>
      <c r="P205" s="47">
        <f t="shared" si="50"/>
        <v>0.86099999999999999</v>
      </c>
      <c r="Q205" s="48">
        <f t="shared" si="51"/>
        <v>9.4366505918456814E-2</v>
      </c>
      <c r="R205" s="8">
        <v>0.40899999999999997</v>
      </c>
      <c r="S205" s="2">
        <v>1.5109999999999999</v>
      </c>
      <c r="T205" s="2">
        <v>6.7519999999999998</v>
      </c>
      <c r="U205" s="2">
        <v>0</v>
      </c>
      <c r="V205" s="2">
        <v>0</v>
      </c>
      <c r="W205" s="2">
        <v>0</v>
      </c>
      <c r="X205" s="2">
        <v>0</v>
      </c>
      <c r="Y205" s="2">
        <v>0.45200000000000001</v>
      </c>
      <c r="Z205" s="2">
        <v>0.45200000000000001</v>
      </c>
      <c r="AA205" s="2">
        <v>0</v>
      </c>
      <c r="AB205" s="2">
        <v>0</v>
      </c>
      <c r="AC205" s="2">
        <v>0</v>
      </c>
      <c r="AD205" s="2">
        <v>4.3</v>
      </c>
      <c r="AE205" s="2">
        <v>0</v>
      </c>
      <c r="AF205" s="2">
        <v>0</v>
      </c>
      <c r="AG205" s="2">
        <v>0</v>
      </c>
      <c r="AH205" s="2">
        <v>1.351</v>
      </c>
      <c r="AI205" s="2">
        <v>0</v>
      </c>
      <c r="AJ205" s="2">
        <v>0.16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2</v>
      </c>
      <c r="AQ205" s="2">
        <v>2</v>
      </c>
      <c r="AR205" s="2">
        <v>0</v>
      </c>
      <c r="AS205" s="2">
        <v>0</v>
      </c>
      <c r="AT205" s="17">
        <v>0.86099999999999999</v>
      </c>
    </row>
    <row r="206" spans="1:46" x14ac:dyDescent="0.25">
      <c r="A206" s="16">
        <v>225</v>
      </c>
      <c r="B206" s="14" t="s">
        <v>436</v>
      </c>
      <c r="C206" s="19" t="s">
        <v>437</v>
      </c>
      <c r="D206" s="9" t="s">
        <v>37</v>
      </c>
      <c r="E206" s="46">
        <f t="shared" si="39"/>
        <v>13.686</v>
      </c>
      <c r="F206" s="47">
        <f t="shared" si="40"/>
        <v>1.5249999999999999</v>
      </c>
      <c r="G206" s="48">
        <f t="shared" si="41"/>
        <v>0.11142773637293583</v>
      </c>
      <c r="H206" s="47">
        <f t="shared" si="42"/>
        <v>1.347</v>
      </c>
      <c r="I206" s="48">
        <f t="shared" si="43"/>
        <v>9.8421744848750548E-2</v>
      </c>
      <c r="J206" s="47">
        <f t="shared" si="44"/>
        <v>1.1400000000000001</v>
      </c>
      <c r="K206" s="48">
        <f t="shared" si="45"/>
        <v>8.3296799649276637E-2</v>
      </c>
      <c r="L206" s="47">
        <f t="shared" si="46"/>
        <v>3.036</v>
      </c>
      <c r="M206" s="48">
        <f t="shared" si="47"/>
        <v>0.22183252959228408</v>
      </c>
      <c r="N206" s="47">
        <f t="shared" si="48"/>
        <v>0</v>
      </c>
      <c r="O206" s="48">
        <f t="shared" si="49"/>
        <v>0</v>
      </c>
      <c r="P206" s="47">
        <f t="shared" si="50"/>
        <v>2</v>
      </c>
      <c r="Q206" s="48">
        <f t="shared" si="51"/>
        <v>0.14613473622680112</v>
      </c>
      <c r="R206" s="8">
        <v>0</v>
      </c>
      <c r="S206" s="2">
        <v>3.5540000000000003</v>
      </c>
      <c r="T206" s="2">
        <v>8.7850000000000001</v>
      </c>
      <c r="U206" s="2">
        <v>0</v>
      </c>
      <c r="V206" s="2">
        <v>0</v>
      </c>
      <c r="W206" s="2">
        <v>0</v>
      </c>
      <c r="X206" s="2">
        <v>0</v>
      </c>
      <c r="Y206" s="2">
        <v>1.347</v>
      </c>
      <c r="Z206" s="2">
        <v>1.347</v>
      </c>
      <c r="AA206" s="2">
        <v>1.347</v>
      </c>
      <c r="AB206" s="2">
        <v>0</v>
      </c>
      <c r="AC206" s="2">
        <v>1.347</v>
      </c>
      <c r="AD206" s="2">
        <v>2.8</v>
      </c>
      <c r="AE206" s="2">
        <v>0</v>
      </c>
      <c r="AF206" s="2">
        <v>0.17799999999999999</v>
      </c>
      <c r="AG206" s="2">
        <v>0</v>
      </c>
      <c r="AH206" s="2">
        <v>1.1400000000000001</v>
      </c>
      <c r="AI206" s="2">
        <v>7.0000000000000007E-2</v>
      </c>
      <c r="AJ206" s="2">
        <v>0.23600000000000002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4.6379999999999999</v>
      </c>
      <c r="AQ206" s="2">
        <v>4.6379999999999999</v>
      </c>
      <c r="AR206" s="2">
        <v>0</v>
      </c>
      <c r="AS206" s="2">
        <v>0</v>
      </c>
      <c r="AT206" s="17">
        <v>2</v>
      </c>
    </row>
    <row r="207" spans="1:46" x14ac:dyDescent="0.25">
      <c r="A207" s="16">
        <v>226</v>
      </c>
      <c r="B207" s="14" t="s">
        <v>438</v>
      </c>
      <c r="C207" s="19" t="s">
        <v>439</v>
      </c>
      <c r="D207" s="9" t="s">
        <v>37</v>
      </c>
      <c r="E207" s="46">
        <f t="shared" si="39"/>
        <v>8.0000000000000002E-3</v>
      </c>
      <c r="F207" s="47">
        <f t="shared" si="40"/>
        <v>0</v>
      </c>
      <c r="G207" s="48">
        <f t="shared" si="41"/>
        <v>0</v>
      </c>
      <c r="H207" s="47">
        <f t="shared" si="42"/>
        <v>0</v>
      </c>
      <c r="I207" s="48">
        <f t="shared" si="43"/>
        <v>0</v>
      </c>
      <c r="J207" s="47">
        <f t="shared" si="44"/>
        <v>3.0000000000000001E-3</v>
      </c>
      <c r="K207" s="48">
        <f t="shared" si="45"/>
        <v>0.375</v>
      </c>
      <c r="L207" s="47">
        <f t="shared" si="46"/>
        <v>0</v>
      </c>
      <c r="M207" s="48">
        <f t="shared" si="47"/>
        <v>0</v>
      </c>
      <c r="N207" s="47">
        <f t="shared" si="48"/>
        <v>0</v>
      </c>
      <c r="O207" s="48">
        <f t="shared" si="49"/>
        <v>0</v>
      </c>
      <c r="P207" s="47">
        <f t="shared" si="50"/>
        <v>0</v>
      </c>
      <c r="Q207" s="48">
        <f t="shared" si="51"/>
        <v>0</v>
      </c>
      <c r="R207" s="8">
        <v>0</v>
      </c>
      <c r="S207" s="2">
        <v>3.0000000000000001E-3</v>
      </c>
      <c r="T207" s="2">
        <v>5.0000000000000001E-3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3.0000000000000001E-3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  <c r="AP207" s="2">
        <v>5.0000000000000001E-3</v>
      </c>
      <c r="AQ207" s="2">
        <v>5.0000000000000001E-3</v>
      </c>
      <c r="AR207" s="2">
        <v>0</v>
      </c>
      <c r="AS207" s="2">
        <v>0</v>
      </c>
      <c r="AT207" s="17">
        <v>0</v>
      </c>
    </row>
    <row r="208" spans="1:46" x14ac:dyDescent="0.25">
      <c r="A208" s="16">
        <v>227</v>
      </c>
      <c r="B208" s="14" t="s">
        <v>440</v>
      </c>
      <c r="C208" s="19" t="s">
        <v>441</v>
      </c>
      <c r="D208" s="9" t="s">
        <v>42</v>
      </c>
      <c r="E208" s="46">
        <f t="shared" si="39"/>
        <v>0.23499999999999999</v>
      </c>
      <c r="F208" s="47">
        <f t="shared" si="40"/>
        <v>0</v>
      </c>
      <c r="G208" s="48">
        <f t="shared" si="41"/>
        <v>0</v>
      </c>
      <c r="H208" s="47">
        <f t="shared" si="42"/>
        <v>0</v>
      </c>
      <c r="I208" s="48">
        <f t="shared" si="43"/>
        <v>0</v>
      </c>
      <c r="J208" s="47">
        <f t="shared" si="44"/>
        <v>1.6E-2</v>
      </c>
      <c r="K208" s="48">
        <f t="shared" si="45"/>
        <v>6.8085106382978725E-2</v>
      </c>
      <c r="L208" s="47">
        <f t="shared" si="46"/>
        <v>8.7999999999999995E-2</v>
      </c>
      <c r="M208" s="48">
        <f t="shared" si="47"/>
        <v>0.37446808510638296</v>
      </c>
      <c r="N208" s="47">
        <f t="shared" si="48"/>
        <v>0</v>
      </c>
      <c r="O208" s="48">
        <f t="shared" si="49"/>
        <v>0</v>
      </c>
      <c r="P208" s="47">
        <f t="shared" si="50"/>
        <v>0</v>
      </c>
      <c r="Q208" s="48">
        <f t="shared" si="51"/>
        <v>0</v>
      </c>
      <c r="R208" s="8">
        <v>0</v>
      </c>
      <c r="S208" s="2">
        <v>1.6E-2</v>
      </c>
      <c r="T208" s="2">
        <v>0.219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8.7999999999999995E-2</v>
      </c>
      <c r="AE208" s="2">
        <v>0</v>
      </c>
      <c r="AF208" s="2">
        <v>0</v>
      </c>
      <c r="AG208" s="2">
        <v>0</v>
      </c>
      <c r="AH208" s="2">
        <v>1.6E-2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  <c r="AP208" s="2">
        <v>0.13100000000000001</v>
      </c>
      <c r="AQ208" s="2">
        <v>0.13100000000000001</v>
      </c>
      <c r="AR208" s="2">
        <v>0</v>
      </c>
      <c r="AS208" s="2">
        <v>0</v>
      </c>
      <c r="AT208" s="17">
        <v>0</v>
      </c>
    </row>
    <row r="209" spans="1:46" x14ac:dyDescent="0.25">
      <c r="A209" s="16">
        <v>228</v>
      </c>
      <c r="B209" s="14" t="s">
        <v>442</v>
      </c>
      <c r="C209" s="19" t="s">
        <v>443</v>
      </c>
      <c r="D209" s="9" t="s">
        <v>37</v>
      </c>
      <c r="E209" s="46">
        <f t="shared" si="39"/>
        <v>6.9809999999999963</v>
      </c>
      <c r="F209" s="47">
        <f t="shared" si="40"/>
        <v>5.7000000000000002E-2</v>
      </c>
      <c r="G209" s="48">
        <f t="shared" si="41"/>
        <v>8.1650193382037002E-3</v>
      </c>
      <c r="H209" s="47">
        <f t="shared" si="42"/>
        <v>5.7000000000000002E-2</v>
      </c>
      <c r="I209" s="48">
        <f t="shared" si="43"/>
        <v>8.1650193382037002E-3</v>
      </c>
      <c r="J209" s="47">
        <f t="shared" si="44"/>
        <v>1.3080000000000001</v>
      </c>
      <c r="K209" s="48">
        <f t="shared" si="45"/>
        <v>0.18736570691877966</v>
      </c>
      <c r="L209" s="47">
        <f t="shared" si="46"/>
        <v>1.2469999999999999</v>
      </c>
      <c r="M209" s="48">
        <f t="shared" si="47"/>
        <v>0.17862770376736864</v>
      </c>
      <c r="N209" s="47">
        <f t="shared" si="48"/>
        <v>2E-3</v>
      </c>
      <c r="O209" s="48">
        <f t="shared" si="49"/>
        <v>2.8649190660363862E-4</v>
      </c>
      <c r="P209" s="47">
        <f t="shared" si="50"/>
        <v>3.1100000000000003</v>
      </c>
      <c r="Q209" s="48">
        <f t="shared" si="51"/>
        <v>0.44549491476865805</v>
      </c>
      <c r="R209" s="8">
        <v>1.3000000000000001E-2</v>
      </c>
      <c r="S209" s="2">
        <v>4.9539999999999962</v>
      </c>
      <c r="T209" s="2">
        <v>1.9569999999999999</v>
      </c>
      <c r="U209" s="2">
        <v>0</v>
      </c>
      <c r="V209" s="2">
        <v>0</v>
      </c>
      <c r="W209" s="2">
        <v>0</v>
      </c>
      <c r="X209" s="2">
        <v>0</v>
      </c>
      <c r="Y209" s="2">
        <v>5.7000000000000002E-2</v>
      </c>
      <c r="Z209" s="2">
        <v>5.7000000000000002E-2</v>
      </c>
      <c r="AA209" s="2">
        <v>5.7000000000000002E-2</v>
      </c>
      <c r="AB209" s="2">
        <v>0</v>
      </c>
      <c r="AC209" s="2">
        <v>5.7000000000000002E-2</v>
      </c>
      <c r="AD209" s="2">
        <v>0.7</v>
      </c>
      <c r="AE209" s="2">
        <v>0</v>
      </c>
      <c r="AF209" s="2">
        <v>0</v>
      </c>
      <c r="AG209" s="2">
        <v>0</v>
      </c>
      <c r="AH209" s="2">
        <v>1.3080000000000001</v>
      </c>
      <c r="AI209" s="2">
        <v>0</v>
      </c>
      <c r="AJ209" s="2">
        <v>0.54700000000000004</v>
      </c>
      <c r="AK209" s="2">
        <v>0</v>
      </c>
      <c r="AL209" s="2">
        <v>0</v>
      </c>
      <c r="AM209" s="2">
        <v>0</v>
      </c>
      <c r="AN209" s="2">
        <v>2E-3</v>
      </c>
      <c r="AO209" s="2">
        <v>0</v>
      </c>
      <c r="AP209" s="2">
        <v>1.2</v>
      </c>
      <c r="AQ209" s="2">
        <v>1.2</v>
      </c>
      <c r="AR209" s="2">
        <v>0</v>
      </c>
      <c r="AS209" s="2">
        <v>0</v>
      </c>
      <c r="AT209" s="17">
        <v>3.1100000000000003</v>
      </c>
    </row>
    <row r="210" spans="1:46" x14ac:dyDescent="0.25">
      <c r="A210" s="16">
        <v>229</v>
      </c>
      <c r="B210" s="14" t="s">
        <v>444</v>
      </c>
      <c r="C210" s="19" t="s">
        <v>445</v>
      </c>
      <c r="D210" s="9" t="s">
        <v>37</v>
      </c>
      <c r="E210" s="46">
        <f t="shared" si="39"/>
        <v>0.36499999999999999</v>
      </c>
      <c r="F210" s="47">
        <f t="shared" si="40"/>
        <v>0</v>
      </c>
      <c r="G210" s="48">
        <f t="shared" si="41"/>
        <v>0</v>
      </c>
      <c r="H210" s="47">
        <f t="shared" si="42"/>
        <v>0</v>
      </c>
      <c r="I210" s="48">
        <f t="shared" si="43"/>
        <v>0</v>
      </c>
      <c r="J210" s="47">
        <f t="shared" si="44"/>
        <v>0.13100000000000001</v>
      </c>
      <c r="K210" s="48">
        <f t="shared" si="45"/>
        <v>0.35890410958904112</v>
      </c>
      <c r="L210" s="47">
        <f t="shared" si="46"/>
        <v>0.12199999999999998</v>
      </c>
      <c r="M210" s="48">
        <f t="shared" si="47"/>
        <v>0.33424657534246571</v>
      </c>
      <c r="N210" s="47">
        <f t="shared" si="48"/>
        <v>0</v>
      </c>
      <c r="O210" s="48">
        <f t="shared" si="49"/>
        <v>0</v>
      </c>
      <c r="P210" s="47">
        <f t="shared" si="50"/>
        <v>1.2E-2</v>
      </c>
      <c r="Q210" s="48">
        <f t="shared" si="51"/>
        <v>3.2876712328767127E-2</v>
      </c>
      <c r="R210" s="8">
        <v>1E-3</v>
      </c>
      <c r="S210" s="2">
        <v>0.23400000000000001</v>
      </c>
      <c r="T210" s="2">
        <v>0.13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0.03</v>
      </c>
      <c r="AE210" s="2">
        <v>0</v>
      </c>
      <c r="AF210" s="2">
        <v>0</v>
      </c>
      <c r="AG210" s="2">
        <v>0</v>
      </c>
      <c r="AH210" s="2">
        <v>0.13100000000000001</v>
      </c>
      <c r="AI210" s="2">
        <v>0</v>
      </c>
      <c r="AJ210" s="2">
        <v>9.1999999999999985E-2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0.1</v>
      </c>
      <c r="AQ210" s="2">
        <v>0.1</v>
      </c>
      <c r="AR210" s="2">
        <v>0.01</v>
      </c>
      <c r="AS210" s="2">
        <v>0</v>
      </c>
      <c r="AT210" s="17">
        <v>1.2E-2</v>
      </c>
    </row>
    <row r="211" spans="1:46" x14ac:dyDescent="0.25">
      <c r="A211" s="16">
        <v>230</v>
      </c>
      <c r="B211" s="14" t="s">
        <v>446</v>
      </c>
      <c r="C211" s="19" t="s">
        <v>447</v>
      </c>
      <c r="D211" s="9" t="s">
        <v>37</v>
      </c>
      <c r="E211" s="46">
        <f t="shared" si="39"/>
        <v>0.01</v>
      </c>
      <c r="F211" s="47">
        <f t="shared" si="40"/>
        <v>0</v>
      </c>
      <c r="G211" s="48">
        <f t="shared" si="41"/>
        <v>0</v>
      </c>
      <c r="H211" s="47">
        <f t="shared" si="42"/>
        <v>0</v>
      </c>
      <c r="I211" s="48">
        <f t="shared" si="43"/>
        <v>0</v>
      </c>
      <c r="J211" s="47">
        <f t="shared" si="44"/>
        <v>0.01</v>
      </c>
      <c r="K211" s="48">
        <f t="shared" si="45"/>
        <v>1</v>
      </c>
      <c r="L211" s="47">
        <f t="shared" si="46"/>
        <v>0</v>
      </c>
      <c r="M211" s="48">
        <f t="shared" si="47"/>
        <v>0</v>
      </c>
      <c r="N211" s="47">
        <f t="shared" si="48"/>
        <v>0</v>
      </c>
      <c r="O211" s="48">
        <f t="shared" si="49"/>
        <v>0</v>
      </c>
      <c r="P211" s="47">
        <f t="shared" si="50"/>
        <v>0</v>
      </c>
      <c r="Q211" s="48">
        <f t="shared" si="51"/>
        <v>0</v>
      </c>
      <c r="R211" s="8">
        <v>0</v>
      </c>
      <c r="S211" s="2">
        <v>0.01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0.01</v>
      </c>
      <c r="AI211" s="2">
        <v>0.01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17">
        <v>0</v>
      </c>
    </row>
    <row r="212" spans="1:46" x14ac:dyDescent="0.25">
      <c r="A212" s="16">
        <v>231</v>
      </c>
      <c r="B212" s="14" t="s">
        <v>448</v>
      </c>
      <c r="C212" s="19" t="s">
        <v>449</v>
      </c>
      <c r="D212" s="9" t="s">
        <v>37</v>
      </c>
      <c r="E212" s="46">
        <f t="shared" si="39"/>
        <v>6.11</v>
      </c>
      <c r="F212" s="47">
        <f t="shared" si="40"/>
        <v>0.6</v>
      </c>
      <c r="G212" s="48">
        <f t="shared" si="41"/>
        <v>9.8199672667757767E-2</v>
      </c>
      <c r="H212" s="47">
        <f t="shared" si="42"/>
        <v>0.56999999999999995</v>
      </c>
      <c r="I212" s="48">
        <f t="shared" si="43"/>
        <v>9.3289689034369877E-2</v>
      </c>
      <c r="J212" s="47">
        <f t="shared" si="44"/>
        <v>1.129</v>
      </c>
      <c r="K212" s="48">
        <f t="shared" si="45"/>
        <v>0.18477905073649753</v>
      </c>
      <c r="L212" s="47">
        <f t="shared" si="46"/>
        <v>2.0249999999999999</v>
      </c>
      <c r="M212" s="48">
        <f t="shared" si="47"/>
        <v>0.33142389525368243</v>
      </c>
      <c r="N212" s="47">
        <f t="shared" si="48"/>
        <v>0</v>
      </c>
      <c r="O212" s="48">
        <f t="shared" si="49"/>
        <v>0</v>
      </c>
      <c r="P212" s="47">
        <f t="shared" si="50"/>
        <v>0</v>
      </c>
      <c r="Q212" s="48">
        <f t="shared" si="51"/>
        <v>0</v>
      </c>
      <c r="R212" s="8">
        <v>0</v>
      </c>
      <c r="S212" s="2">
        <v>1.1840000000000002</v>
      </c>
      <c r="T212" s="2">
        <v>4.3559999999999999</v>
      </c>
      <c r="U212" s="2">
        <v>0</v>
      </c>
      <c r="V212" s="2">
        <v>0</v>
      </c>
      <c r="W212" s="2">
        <v>0</v>
      </c>
      <c r="X212" s="2">
        <v>0</v>
      </c>
      <c r="Y212" s="2">
        <v>0.56999999999999995</v>
      </c>
      <c r="Z212" s="2">
        <v>0.56999999999999995</v>
      </c>
      <c r="AA212" s="2">
        <v>0.56999999999999995</v>
      </c>
      <c r="AB212" s="2">
        <v>0</v>
      </c>
      <c r="AC212" s="2">
        <v>0.56999999999999995</v>
      </c>
      <c r="AD212" s="2">
        <v>2</v>
      </c>
      <c r="AE212" s="2">
        <v>0</v>
      </c>
      <c r="AF212" s="2">
        <v>0.03</v>
      </c>
      <c r="AG212" s="2">
        <v>0</v>
      </c>
      <c r="AH212" s="2">
        <v>1.129</v>
      </c>
      <c r="AI212" s="2">
        <v>0</v>
      </c>
      <c r="AJ212" s="2">
        <v>2.5000000000000001E-2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1.786</v>
      </c>
      <c r="AQ212" s="2">
        <v>1.786</v>
      </c>
      <c r="AR212" s="2">
        <v>0</v>
      </c>
      <c r="AS212" s="2">
        <v>0</v>
      </c>
      <c r="AT212" s="17">
        <v>0</v>
      </c>
    </row>
    <row r="213" spans="1:46" x14ac:dyDescent="0.25">
      <c r="A213" s="16">
        <v>232</v>
      </c>
      <c r="B213" s="14" t="s">
        <v>450</v>
      </c>
      <c r="C213" s="19" t="s">
        <v>451</v>
      </c>
      <c r="D213" s="9" t="s">
        <v>37</v>
      </c>
      <c r="E213" s="46">
        <f t="shared" si="39"/>
        <v>2.8179999999999996</v>
      </c>
      <c r="F213" s="47">
        <f t="shared" si="40"/>
        <v>1.3089999999999999</v>
      </c>
      <c r="G213" s="48">
        <f t="shared" si="41"/>
        <v>0.46451383960255505</v>
      </c>
      <c r="H213" s="47">
        <f t="shared" si="42"/>
        <v>1.3089999999999999</v>
      </c>
      <c r="I213" s="48">
        <f t="shared" si="43"/>
        <v>0.46451383960255505</v>
      </c>
      <c r="J213" s="47">
        <f t="shared" si="44"/>
        <v>0</v>
      </c>
      <c r="K213" s="48">
        <f t="shared" si="45"/>
        <v>0</v>
      </c>
      <c r="L213" s="47">
        <f t="shared" si="46"/>
        <v>0</v>
      </c>
      <c r="M213" s="48">
        <f t="shared" si="47"/>
        <v>0</v>
      </c>
      <c r="N213" s="47">
        <f t="shared" si="48"/>
        <v>0</v>
      </c>
      <c r="O213" s="48">
        <f t="shared" si="49"/>
        <v>0</v>
      </c>
      <c r="P213" s="47">
        <f t="shared" si="50"/>
        <v>0</v>
      </c>
      <c r="Q213" s="48">
        <f t="shared" si="51"/>
        <v>0</v>
      </c>
      <c r="R213" s="8">
        <v>0</v>
      </c>
      <c r="S213" s="2">
        <v>0</v>
      </c>
      <c r="T213" s="2">
        <v>1.5089999999999999</v>
      </c>
      <c r="U213" s="2">
        <v>0</v>
      </c>
      <c r="V213" s="2">
        <v>0</v>
      </c>
      <c r="W213" s="2">
        <v>0</v>
      </c>
      <c r="X213" s="2">
        <v>0</v>
      </c>
      <c r="Y213" s="2">
        <v>1.3089999999999999</v>
      </c>
      <c r="Z213" s="2">
        <v>1.3089999999999999</v>
      </c>
      <c r="AA213" s="2">
        <v>1.3089999999999999</v>
      </c>
      <c r="AB213" s="2">
        <v>0</v>
      </c>
      <c r="AC213" s="2">
        <v>1.3089999999999999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0.2</v>
      </c>
      <c r="AQ213" s="2">
        <v>0.2</v>
      </c>
      <c r="AR213" s="2">
        <v>0</v>
      </c>
      <c r="AS213" s="2">
        <v>0</v>
      </c>
      <c r="AT213" s="17">
        <v>0</v>
      </c>
    </row>
    <row r="214" spans="1:46" x14ac:dyDescent="0.25">
      <c r="A214" s="16">
        <v>233</v>
      </c>
      <c r="B214" s="14" t="s">
        <v>452</v>
      </c>
      <c r="C214" s="19" t="s">
        <v>453</v>
      </c>
      <c r="D214" s="9" t="s">
        <v>37</v>
      </c>
      <c r="E214" s="46">
        <f t="shared" si="39"/>
        <v>0.38300000000000001</v>
      </c>
      <c r="F214" s="47">
        <f t="shared" si="40"/>
        <v>0</v>
      </c>
      <c r="G214" s="48">
        <f t="shared" si="41"/>
        <v>0</v>
      </c>
      <c r="H214" s="47">
        <f t="shared" si="42"/>
        <v>0</v>
      </c>
      <c r="I214" s="48">
        <f t="shared" si="43"/>
        <v>0</v>
      </c>
      <c r="J214" s="47">
        <f t="shared" si="44"/>
        <v>7.2000000000000008E-2</v>
      </c>
      <c r="K214" s="48">
        <f t="shared" si="45"/>
        <v>0.18798955613577026</v>
      </c>
      <c r="L214" s="47">
        <f t="shared" si="46"/>
        <v>0</v>
      </c>
      <c r="M214" s="48">
        <f t="shared" si="47"/>
        <v>0</v>
      </c>
      <c r="N214" s="47">
        <f t="shared" si="48"/>
        <v>0</v>
      </c>
      <c r="O214" s="48">
        <f t="shared" si="49"/>
        <v>0</v>
      </c>
      <c r="P214" s="47">
        <f t="shared" si="50"/>
        <v>0.111</v>
      </c>
      <c r="Q214" s="48">
        <f t="shared" si="51"/>
        <v>0.28981723237597912</v>
      </c>
      <c r="R214" s="8">
        <v>0.111</v>
      </c>
      <c r="S214" s="2">
        <v>7.2000000000000008E-2</v>
      </c>
      <c r="T214" s="2">
        <v>0.2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7.2000000000000008E-2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0.2</v>
      </c>
      <c r="AQ214" s="2">
        <v>0.2</v>
      </c>
      <c r="AR214" s="2">
        <v>0</v>
      </c>
      <c r="AS214" s="2">
        <v>0</v>
      </c>
      <c r="AT214" s="17">
        <v>0.111</v>
      </c>
    </row>
    <row r="215" spans="1:46" x14ac:dyDescent="0.25">
      <c r="A215" s="16">
        <v>234</v>
      </c>
      <c r="B215" s="14" t="s">
        <v>454</v>
      </c>
      <c r="C215" s="19" t="s">
        <v>455</v>
      </c>
      <c r="D215" s="9" t="s">
        <v>37</v>
      </c>
      <c r="E215" s="46">
        <f t="shared" si="39"/>
        <v>4.4999999999999998E-2</v>
      </c>
      <c r="F215" s="47">
        <f t="shared" si="40"/>
        <v>0</v>
      </c>
      <c r="G215" s="48">
        <f t="shared" si="41"/>
        <v>0</v>
      </c>
      <c r="H215" s="47">
        <f t="shared" si="42"/>
        <v>0</v>
      </c>
      <c r="I215" s="48">
        <f t="shared" si="43"/>
        <v>0</v>
      </c>
      <c r="J215" s="47">
        <f t="shared" si="44"/>
        <v>0</v>
      </c>
      <c r="K215" s="48">
        <f t="shared" si="45"/>
        <v>0</v>
      </c>
      <c r="L215" s="47">
        <f t="shared" si="46"/>
        <v>0</v>
      </c>
      <c r="M215" s="48">
        <f t="shared" si="47"/>
        <v>0</v>
      </c>
      <c r="N215" s="47">
        <f t="shared" si="48"/>
        <v>0</v>
      </c>
      <c r="O215" s="48">
        <f t="shared" si="49"/>
        <v>0</v>
      </c>
      <c r="P215" s="47">
        <f t="shared" si="50"/>
        <v>0</v>
      </c>
      <c r="Q215" s="48">
        <f t="shared" si="51"/>
        <v>0</v>
      </c>
      <c r="R215" s="8">
        <v>0</v>
      </c>
      <c r="S215" s="2">
        <v>0</v>
      </c>
      <c r="T215" s="2">
        <v>4.4999999999999998E-2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4.4999999999999998E-2</v>
      </c>
      <c r="AQ215" s="2">
        <v>4.4999999999999998E-2</v>
      </c>
      <c r="AR215" s="2">
        <v>0</v>
      </c>
      <c r="AS215" s="2">
        <v>0</v>
      </c>
      <c r="AT215" s="17">
        <v>0</v>
      </c>
    </row>
    <row r="216" spans="1:46" x14ac:dyDescent="0.25">
      <c r="A216" s="16">
        <v>235</v>
      </c>
      <c r="B216" s="14" t="s">
        <v>456</v>
      </c>
      <c r="C216" s="19" t="s">
        <v>457</v>
      </c>
      <c r="D216" s="9" t="s">
        <v>37</v>
      </c>
      <c r="E216" s="46">
        <f t="shared" si="39"/>
        <v>6</v>
      </c>
      <c r="F216" s="47">
        <f t="shared" si="40"/>
        <v>0</v>
      </c>
      <c r="G216" s="48">
        <f t="shared" si="41"/>
        <v>0</v>
      </c>
      <c r="H216" s="47">
        <f t="shared" si="42"/>
        <v>0</v>
      </c>
      <c r="I216" s="48">
        <f t="shared" si="43"/>
        <v>0</v>
      </c>
      <c r="J216" s="47">
        <f t="shared" si="44"/>
        <v>0</v>
      </c>
      <c r="K216" s="48">
        <f t="shared" si="45"/>
        <v>0</v>
      </c>
      <c r="L216" s="47">
        <f t="shared" si="46"/>
        <v>0</v>
      </c>
      <c r="M216" s="48">
        <f t="shared" si="47"/>
        <v>0</v>
      </c>
      <c r="N216" s="47">
        <f t="shared" si="48"/>
        <v>0</v>
      </c>
      <c r="O216" s="48">
        <f t="shared" si="49"/>
        <v>0</v>
      </c>
      <c r="P216" s="47">
        <f t="shared" si="50"/>
        <v>0</v>
      </c>
      <c r="Q216" s="48">
        <f t="shared" si="51"/>
        <v>0</v>
      </c>
      <c r="R216" s="8">
        <v>0</v>
      </c>
      <c r="S216" s="2">
        <v>0</v>
      </c>
      <c r="T216" s="2">
        <v>6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6</v>
      </c>
      <c r="AQ216" s="2">
        <v>6</v>
      </c>
      <c r="AR216" s="2">
        <v>0</v>
      </c>
      <c r="AS216" s="2">
        <v>0</v>
      </c>
      <c r="AT216" s="17">
        <v>0</v>
      </c>
    </row>
    <row r="217" spans="1:46" x14ac:dyDescent="0.25">
      <c r="A217" s="16">
        <v>236</v>
      </c>
      <c r="B217" s="14" t="s">
        <v>458</v>
      </c>
      <c r="C217" s="19" t="s">
        <v>459</v>
      </c>
      <c r="D217" s="9" t="s">
        <v>460</v>
      </c>
      <c r="E217" s="46">
        <f t="shared" si="39"/>
        <v>3.327</v>
      </c>
      <c r="F217" s="47">
        <f t="shared" si="40"/>
        <v>0.65</v>
      </c>
      <c r="G217" s="48">
        <f t="shared" si="41"/>
        <v>0.19537120529005111</v>
      </c>
      <c r="H217" s="47">
        <f t="shared" si="42"/>
        <v>0</v>
      </c>
      <c r="I217" s="48">
        <f t="shared" si="43"/>
        <v>0</v>
      </c>
      <c r="J217" s="47">
        <f t="shared" si="44"/>
        <v>0.08</v>
      </c>
      <c r="K217" s="48">
        <f t="shared" si="45"/>
        <v>2.4045686804929366E-2</v>
      </c>
      <c r="L217" s="47">
        <f t="shared" si="46"/>
        <v>0</v>
      </c>
      <c r="M217" s="48">
        <f t="shared" si="47"/>
        <v>0</v>
      </c>
      <c r="N217" s="47">
        <f t="shared" si="48"/>
        <v>0</v>
      </c>
      <c r="O217" s="48">
        <f t="shared" si="49"/>
        <v>0</v>
      </c>
      <c r="P217" s="47">
        <f t="shared" si="50"/>
        <v>0.02</v>
      </c>
      <c r="Q217" s="48">
        <f t="shared" si="51"/>
        <v>6.0114217012323416E-3</v>
      </c>
      <c r="R217" s="8">
        <v>0.18</v>
      </c>
      <c r="S217" s="2">
        <v>0.75</v>
      </c>
      <c r="T217" s="2">
        <v>2.3969999999999998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0.65</v>
      </c>
      <c r="AG217" s="2">
        <v>0</v>
      </c>
      <c r="AH217" s="2">
        <v>0.08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2.577</v>
      </c>
      <c r="AQ217" s="2">
        <v>2.577</v>
      </c>
      <c r="AR217" s="2">
        <v>0</v>
      </c>
      <c r="AS217" s="2">
        <v>0</v>
      </c>
      <c r="AT217" s="17">
        <v>0.02</v>
      </c>
    </row>
    <row r="218" spans="1:46" x14ac:dyDescent="0.25">
      <c r="A218" s="16">
        <v>237</v>
      </c>
      <c r="B218" s="14" t="s">
        <v>461</v>
      </c>
      <c r="C218" s="19" t="s">
        <v>462</v>
      </c>
      <c r="D218" s="9" t="s">
        <v>37</v>
      </c>
      <c r="E218" s="46">
        <f t="shared" si="39"/>
        <v>0.49199999999999999</v>
      </c>
      <c r="F218" s="47">
        <f t="shared" si="40"/>
        <v>0</v>
      </c>
      <c r="G218" s="48">
        <f t="shared" si="41"/>
        <v>0</v>
      </c>
      <c r="H218" s="47">
        <f t="shared" si="42"/>
        <v>0</v>
      </c>
      <c r="I218" s="48">
        <f t="shared" si="43"/>
        <v>0</v>
      </c>
      <c r="J218" s="47">
        <f t="shared" si="44"/>
        <v>9.1999999999999998E-2</v>
      </c>
      <c r="K218" s="48">
        <f t="shared" si="45"/>
        <v>0.18699186991869918</v>
      </c>
      <c r="L218" s="47">
        <f t="shared" si="46"/>
        <v>0</v>
      </c>
      <c r="M218" s="48">
        <f t="shared" si="47"/>
        <v>0</v>
      </c>
      <c r="N218" s="47">
        <f t="shared" si="48"/>
        <v>0</v>
      </c>
      <c r="O218" s="48">
        <f t="shared" si="49"/>
        <v>0</v>
      </c>
      <c r="P218" s="47">
        <f t="shared" si="50"/>
        <v>0</v>
      </c>
      <c r="Q218" s="48">
        <f t="shared" si="51"/>
        <v>0</v>
      </c>
      <c r="R218" s="8">
        <v>0</v>
      </c>
      <c r="S218" s="2">
        <v>9.1999999999999998E-2</v>
      </c>
      <c r="T218" s="2">
        <v>0.4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9.1999999999999998E-2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0.4</v>
      </c>
      <c r="AQ218" s="2">
        <v>0.4</v>
      </c>
      <c r="AR218" s="2">
        <v>0</v>
      </c>
      <c r="AS218" s="2">
        <v>0</v>
      </c>
      <c r="AT218" s="17">
        <v>0</v>
      </c>
    </row>
    <row r="219" spans="1:46" x14ac:dyDescent="0.25">
      <c r="A219" s="16">
        <v>238</v>
      </c>
      <c r="B219" s="14" t="s">
        <v>463</v>
      </c>
      <c r="C219" s="19" t="s">
        <v>464</v>
      </c>
      <c r="D219" s="9" t="s">
        <v>42</v>
      </c>
      <c r="E219" s="46">
        <f t="shared" si="39"/>
        <v>4.1000000000000002E-2</v>
      </c>
      <c r="F219" s="47">
        <f t="shared" si="40"/>
        <v>0</v>
      </c>
      <c r="G219" s="48">
        <f t="shared" si="41"/>
        <v>0</v>
      </c>
      <c r="H219" s="47">
        <f t="shared" si="42"/>
        <v>0</v>
      </c>
      <c r="I219" s="48">
        <f t="shared" si="43"/>
        <v>0</v>
      </c>
      <c r="J219" s="47">
        <f t="shared" si="44"/>
        <v>6.0000000000000001E-3</v>
      </c>
      <c r="K219" s="48">
        <f t="shared" si="45"/>
        <v>0.14634146341463414</v>
      </c>
      <c r="L219" s="47">
        <f t="shared" si="46"/>
        <v>0</v>
      </c>
      <c r="M219" s="48">
        <f t="shared" si="47"/>
        <v>0</v>
      </c>
      <c r="N219" s="47">
        <f t="shared" si="48"/>
        <v>0</v>
      </c>
      <c r="O219" s="48">
        <f t="shared" si="49"/>
        <v>0</v>
      </c>
      <c r="P219" s="47">
        <f t="shared" si="50"/>
        <v>0</v>
      </c>
      <c r="Q219" s="48">
        <f t="shared" si="51"/>
        <v>0</v>
      </c>
      <c r="R219" s="8">
        <v>0</v>
      </c>
      <c r="S219" s="2">
        <v>6.0000000000000001E-3</v>
      </c>
      <c r="T219" s="2">
        <v>3.5000000000000003E-2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6.0000000000000001E-3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3.5000000000000003E-2</v>
      </c>
      <c r="AQ219" s="2">
        <v>3.5000000000000003E-2</v>
      </c>
      <c r="AR219" s="2">
        <v>0</v>
      </c>
      <c r="AS219" s="2">
        <v>0</v>
      </c>
      <c r="AT219" s="17">
        <v>0</v>
      </c>
    </row>
    <row r="220" spans="1:46" x14ac:dyDescent="0.25">
      <c r="A220" s="16">
        <v>239</v>
      </c>
      <c r="B220" s="14" t="s">
        <v>465</v>
      </c>
      <c r="C220" s="19" t="s">
        <v>466</v>
      </c>
      <c r="D220" s="9" t="s">
        <v>37</v>
      </c>
      <c r="E220" s="46">
        <f t="shared" si="39"/>
        <v>8.0000000000000002E-3</v>
      </c>
      <c r="F220" s="47">
        <f t="shared" si="40"/>
        <v>0</v>
      </c>
      <c r="G220" s="48">
        <f t="shared" si="41"/>
        <v>0</v>
      </c>
      <c r="H220" s="47">
        <f t="shared" si="42"/>
        <v>0</v>
      </c>
      <c r="I220" s="48">
        <f t="shared" si="43"/>
        <v>0</v>
      </c>
      <c r="J220" s="47">
        <f t="shared" si="44"/>
        <v>0</v>
      </c>
      <c r="K220" s="48">
        <f t="shared" si="45"/>
        <v>0</v>
      </c>
      <c r="L220" s="47">
        <f t="shared" si="46"/>
        <v>0</v>
      </c>
      <c r="M220" s="48">
        <f t="shared" si="47"/>
        <v>0</v>
      </c>
      <c r="N220" s="47">
        <f t="shared" si="48"/>
        <v>0</v>
      </c>
      <c r="O220" s="48">
        <f t="shared" si="49"/>
        <v>0</v>
      </c>
      <c r="P220" s="47">
        <f t="shared" si="50"/>
        <v>0</v>
      </c>
      <c r="Q220" s="48">
        <f t="shared" si="51"/>
        <v>0</v>
      </c>
      <c r="R220" s="8">
        <v>0</v>
      </c>
      <c r="S220" s="2">
        <v>0</v>
      </c>
      <c r="T220" s="2">
        <v>8.0000000000000002E-3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8.0000000000000002E-3</v>
      </c>
      <c r="AQ220" s="2">
        <v>8.0000000000000002E-3</v>
      </c>
      <c r="AR220" s="2">
        <v>0</v>
      </c>
      <c r="AS220" s="2">
        <v>0</v>
      </c>
      <c r="AT220" s="17">
        <v>0</v>
      </c>
    </row>
    <row r="221" spans="1:46" x14ac:dyDescent="0.25">
      <c r="A221" s="16">
        <v>240</v>
      </c>
      <c r="B221" s="14" t="s">
        <v>467</v>
      </c>
      <c r="C221" s="19" t="s">
        <v>468</v>
      </c>
      <c r="D221" s="9" t="s">
        <v>37</v>
      </c>
      <c r="E221" s="46">
        <f t="shared" si="39"/>
        <v>1.7000000000000001E-2</v>
      </c>
      <c r="F221" s="47">
        <f t="shared" si="40"/>
        <v>0</v>
      </c>
      <c r="G221" s="48">
        <f t="shared" si="41"/>
        <v>0</v>
      </c>
      <c r="H221" s="47">
        <f t="shared" si="42"/>
        <v>0</v>
      </c>
      <c r="I221" s="48">
        <f t="shared" si="43"/>
        <v>0</v>
      </c>
      <c r="J221" s="47">
        <f t="shared" si="44"/>
        <v>1E-3</v>
      </c>
      <c r="K221" s="48">
        <f t="shared" si="45"/>
        <v>5.8823529411764705E-2</v>
      </c>
      <c r="L221" s="47">
        <f t="shared" si="46"/>
        <v>0</v>
      </c>
      <c r="M221" s="48">
        <f t="shared" si="47"/>
        <v>0</v>
      </c>
      <c r="N221" s="47">
        <f t="shared" si="48"/>
        <v>0</v>
      </c>
      <c r="O221" s="48">
        <f t="shared" si="49"/>
        <v>0</v>
      </c>
      <c r="P221" s="47">
        <f t="shared" si="50"/>
        <v>0</v>
      </c>
      <c r="Q221" s="48">
        <f t="shared" si="51"/>
        <v>0</v>
      </c>
      <c r="R221" s="8">
        <v>0</v>
      </c>
      <c r="S221" s="2">
        <v>1E-3</v>
      </c>
      <c r="T221" s="2">
        <v>1.6E-2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1E-3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1.6E-2</v>
      </c>
      <c r="AQ221" s="2">
        <v>1.6E-2</v>
      </c>
      <c r="AR221" s="2">
        <v>0</v>
      </c>
      <c r="AS221" s="2">
        <v>0</v>
      </c>
      <c r="AT221" s="17">
        <v>0</v>
      </c>
    </row>
    <row r="222" spans="1:46" x14ac:dyDescent="0.25">
      <c r="A222" s="16">
        <v>241</v>
      </c>
      <c r="B222" s="14" t="s">
        <v>469</v>
      </c>
      <c r="C222" s="19" t="s">
        <v>470</v>
      </c>
      <c r="D222" s="9" t="s">
        <v>37</v>
      </c>
      <c r="E222" s="46">
        <f t="shared" si="39"/>
        <v>3.5999999999999997E-2</v>
      </c>
      <c r="F222" s="47">
        <f t="shared" si="40"/>
        <v>0</v>
      </c>
      <c r="G222" s="48">
        <f t="shared" si="41"/>
        <v>0</v>
      </c>
      <c r="H222" s="47">
        <f t="shared" si="42"/>
        <v>0</v>
      </c>
      <c r="I222" s="48">
        <f t="shared" si="43"/>
        <v>0</v>
      </c>
      <c r="J222" s="47">
        <f t="shared" si="44"/>
        <v>5.0000000000000001E-3</v>
      </c>
      <c r="K222" s="48">
        <f t="shared" si="45"/>
        <v>0.1388888888888889</v>
      </c>
      <c r="L222" s="47">
        <f t="shared" si="46"/>
        <v>0</v>
      </c>
      <c r="M222" s="48">
        <f t="shared" si="47"/>
        <v>0</v>
      </c>
      <c r="N222" s="47">
        <f t="shared" si="48"/>
        <v>0</v>
      </c>
      <c r="O222" s="48">
        <f t="shared" si="49"/>
        <v>0</v>
      </c>
      <c r="P222" s="47">
        <f t="shared" si="50"/>
        <v>0</v>
      </c>
      <c r="Q222" s="48">
        <f t="shared" si="51"/>
        <v>0</v>
      </c>
      <c r="R222" s="8">
        <v>0</v>
      </c>
      <c r="S222" s="2">
        <v>5.0000000000000001E-3</v>
      </c>
      <c r="T222" s="2">
        <v>3.1E-2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5.0000000000000001E-3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3.1E-2</v>
      </c>
      <c r="AQ222" s="2">
        <v>3.1E-2</v>
      </c>
      <c r="AR222" s="2">
        <v>0</v>
      </c>
      <c r="AS222" s="2">
        <v>0</v>
      </c>
      <c r="AT222" s="17">
        <v>0</v>
      </c>
    </row>
    <row r="223" spans="1:46" x14ac:dyDescent="0.25">
      <c r="A223" s="16">
        <v>242</v>
      </c>
      <c r="B223" s="14" t="s">
        <v>471</v>
      </c>
      <c r="C223" s="19" t="s">
        <v>472</v>
      </c>
      <c r="D223" s="9" t="s">
        <v>37</v>
      </c>
      <c r="E223" s="46">
        <f t="shared" si="39"/>
        <v>0.20400000000000001</v>
      </c>
      <c r="F223" s="47">
        <f t="shared" si="40"/>
        <v>0</v>
      </c>
      <c r="G223" s="48">
        <f t="shared" si="41"/>
        <v>0</v>
      </c>
      <c r="H223" s="47">
        <f t="shared" si="42"/>
        <v>0</v>
      </c>
      <c r="I223" s="48">
        <f t="shared" si="43"/>
        <v>0</v>
      </c>
      <c r="J223" s="47">
        <f t="shared" si="44"/>
        <v>9.9000000000000005E-2</v>
      </c>
      <c r="K223" s="48">
        <f t="shared" si="45"/>
        <v>0.48529411764705882</v>
      </c>
      <c r="L223" s="47">
        <f t="shared" si="46"/>
        <v>0</v>
      </c>
      <c r="M223" s="48">
        <f t="shared" si="47"/>
        <v>0</v>
      </c>
      <c r="N223" s="47">
        <f t="shared" si="48"/>
        <v>0</v>
      </c>
      <c r="O223" s="48">
        <f t="shared" si="49"/>
        <v>0</v>
      </c>
      <c r="P223" s="47">
        <f t="shared" si="50"/>
        <v>5.0000000000000001E-3</v>
      </c>
      <c r="Q223" s="48">
        <f t="shared" si="51"/>
        <v>2.4509803921568627E-2</v>
      </c>
      <c r="R223" s="8">
        <v>5.0000000000000001E-3</v>
      </c>
      <c r="S223" s="2">
        <v>9.9000000000000005E-2</v>
      </c>
      <c r="T223" s="2">
        <v>0.1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9.9000000000000005E-2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0</v>
      </c>
      <c r="AP223" s="2">
        <v>0.1</v>
      </c>
      <c r="AQ223" s="2">
        <v>0.1</v>
      </c>
      <c r="AR223" s="2">
        <v>0</v>
      </c>
      <c r="AS223" s="2">
        <v>0</v>
      </c>
      <c r="AT223" s="17">
        <v>5.0000000000000001E-3</v>
      </c>
    </row>
    <row r="224" spans="1:46" x14ac:dyDescent="0.25">
      <c r="A224" s="16">
        <v>243</v>
      </c>
      <c r="B224" s="14" t="s">
        <v>473</v>
      </c>
      <c r="C224" s="19" t="s">
        <v>474</v>
      </c>
      <c r="D224" s="9" t="s">
        <v>37</v>
      </c>
      <c r="E224" s="46">
        <f t="shared" si="39"/>
        <v>0.26900000000000002</v>
      </c>
      <c r="F224" s="47">
        <f t="shared" si="40"/>
        <v>0</v>
      </c>
      <c r="G224" s="48">
        <f t="shared" si="41"/>
        <v>0</v>
      </c>
      <c r="H224" s="47">
        <f t="shared" si="42"/>
        <v>0</v>
      </c>
      <c r="I224" s="48">
        <f t="shared" si="43"/>
        <v>0</v>
      </c>
      <c r="J224" s="47">
        <f t="shared" si="44"/>
        <v>6.3E-2</v>
      </c>
      <c r="K224" s="48">
        <f t="shared" si="45"/>
        <v>0.23420074349442377</v>
      </c>
      <c r="L224" s="47">
        <f t="shared" si="46"/>
        <v>0</v>
      </c>
      <c r="M224" s="48">
        <f t="shared" si="47"/>
        <v>0</v>
      </c>
      <c r="N224" s="47">
        <f t="shared" si="48"/>
        <v>0</v>
      </c>
      <c r="O224" s="48">
        <f t="shared" si="49"/>
        <v>0</v>
      </c>
      <c r="P224" s="47">
        <f t="shared" si="50"/>
        <v>6.0000000000000001E-3</v>
      </c>
      <c r="Q224" s="48">
        <f t="shared" si="51"/>
        <v>2.2304832713754646E-2</v>
      </c>
      <c r="R224" s="8">
        <v>6.0000000000000001E-3</v>
      </c>
      <c r="S224" s="2">
        <v>6.3E-2</v>
      </c>
      <c r="T224" s="2">
        <v>0.2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6.3E-2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0.2</v>
      </c>
      <c r="AQ224" s="2">
        <v>0.2</v>
      </c>
      <c r="AR224" s="2">
        <v>0</v>
      </c>
      <c r="AS224" s="2">
        <v>0</v>
      </c>
      <c r="AT224" s="17">
        <v>6.0000000000000001E-3</v>
      </c>
    </row>
    <row r="225" spans="1:46" x14ac:dyDescent="0.25">
      <c r="A225" s="16">
        <v>244</v>
      </c>
      <c r="B225" s="14" t="s">
        <v>475</v>
      </c>
      <c r="C225" s="19" t="s">
        <v>476</v>
      </c>
      <c r="D225" s="9" t="s">
        <v>37</v>
      </c>
      <c r="E225" s="46">
        <f t="shared" si="39"/>
        <v>0.01</v>
      </c>
      <c r="F225" s="47">
        <f t="shared" si="40"/>
        <v>0</v>
      </c>
      <c r="G225" s="48">
        <f t="shared" si="41"/>
        <v>0</v>
      </c>
      <c r="H225" s="47">
        <f t="shared" si="42"/>
        <v>0</v>
      </c>
      <c r="I225" s="48">
        <f t="shared" si="43"/>
        <v>0</v>
      </c>
      <c r="J225" s="47">
        <f t="shared" si="44"/>
        <v>0</v>
      </c>
      <c r="K225" s="48">
        <f t="shared" si="45"/>
        <v>0</v>
      </c>
      <c r="L225" s="47">
        <f t="shared" si="46"/>
        <v>0</v>
      </c>
      <c r="M225" s="48">
        <f t="shared" si="47"/>
        <v>0</v>
      </c>
      <c r="N225" s="47">
        <f t="shared" si="48"/>
        <v>0</v>
      </c>
      <c r="O225" s="48">
        <f t="shared" si="49"/>
        <v>0</v>
      </c>
      <c r="P225" s="47">
        <f t="shared" si="50"/>
        <v>0</v>
      </c>
      <c r="Q225" s="48">
        <f t="shared" si="51"/>
        <v>0</v>
      </c>
      <c r="R225" s="8">
        <v>0</v>
      </c>
      <c r="S225" s="2">
        <v>0</v>
      </c>
      <c r="T225" s="2">
        <v>0.01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0.01</v>
      </c>
      <c r="AQ225" s="2">
        <v>0.01</v>
      </c>
      <c r="AR225" s="2">
        <v>0</v>
      </c>
      <c r="AS225" s="2">
        <v>0</v>
      </c>
      <c r="AT225" s="17">
        <v>0</v>
      </c>
    </row>
    <row r="226" spans="1:46" x14ac:dyDescent="0.25">
      <c r="A226" s="16">
        <v>245</v>
      </c>
      <c r="B226" s="14" t="s">
        <v>477</v>
      </c>
      <c r="C226" s="19" t="s">
        <v>478</v>
      </c>
      <c r="D226" s="9" t="s">
        <v>37</v>
      </c>
      <c r="E226" s="46">
        <f t="shared" si="39"/>
        <v>0.90999999999999992</v>
      </c>
      <c r="F226" s="47">
        <f t="shared" si="40"/>
        <v>0</v>
      </c>
      <c r="G226" s="48">
        <f t="shared" si="41"/>
        <v>0</v>
      </c>
      <c r="H226" s="47">
        <f t="shared" si="42"/>
        <v>0</v>
      </c>
      <c r="I226" s="48">
        <f t="shared" si="43"/>
        <v>0</v>
      </c>
      <c r="J226" s="47">
        <f t="shared" si="44"/>
        <v>0.31</v>
      </c>
      <c r="K226" s="48">
        <f t="shared" si="45"/>
        <v>0.34065934065934067</v>
      </c>
      <c r="L226" s="47">
        <f t="shared" si="46"/>
        <v>0</v>
      </c>
      <c r="M226" s="48">
        <f t="shared" si="47"/>
        <v>0</v>
      </c>
      <c r="N226" s="47">
        <f t="shared" si="48"/>
        <v>0</v>
      </c>
      <c r="O226" s="48">
        <f t="shared" si="49"/>
        <v>0</v>
      </c>
      <c r="P226" s="47">
        <f t="shared" si="50"/>
        <v>0</v>
      </c>
      <c r="Q226" s="48">
        <f t="shared" si="51"/>
        <v>0</v>
      </c>
      <c r="R226" s="8">
        <v>0</v>
      </c>
      <c r="S226" s="2">
        <v>0.31</v>
      </c>
      <c r="T226" s="2">
        <v>0.6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0.31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0.6</v>
      </c>
      <c r="AQ226" s="2">
        <v>0.6</v>
      </c>
      <c r="AR226" s="2">
        <v>0</v>
      </c>
      <c r="AS226" s="2">
        <v>0</v>
      </c>
      <c r="AT226" s="17">
        <v>0</v>
      </c>
    </row>
    <row r="227" spans="1:46" x14ac:dyDescent="0.25">
      <c r="A227" s="16">
        <v>246</v>
      </c>
      <c r="B227" s="14" t="s">
        <v>479</v>
      </c>
      <c r="C227" s="19" t="s">
        <v>480</v>
      </c>
      <c r="D227" s="9" t="s">
        <v>42</v>
      </c>
      <c r="E227" s="46">
        <f t="shared" si="39"/>
        <v>0.15</v>
      </c>
      <c r="F227" s="47">
        <f t="shared" si="40"/>
        <v>0</v>
      </c>
      <c r="G227" s="48">
        <f t="shared" si="41"/>
        <v>0</v>
      </c>
      <c r="H227" s="47">
        <f t="shared" si="42"/>
        <v>0</v>
      </c>
      <c r="I227" s="48">
        <f t="shared" si="43"/>
        <v>0</v>
      </c>
      <c r="J227" s="47">
        <f t="shared" si="44"/>
        <v>0.15</v>
      </c>
      <c r="K227" s="48">
        <f t="shared" si="45"/>
        <v>1</v>
      </c>
      <c r="L227" s="47">
        <f t="shared" si="46"/>
        <v>0</v>
      </c>
      <c r="M227" s="48">
        <f t="shared" si="47"/>
        <v>0</v>
      </c>
      <c r="N227" s="47">
        <f t="shared" si="48"/>
        <v>0</v>
      </c>
      <c r="O227" s="48">
        <f t="shared" si="49"/>
        <v>0</v>
      </c>
      <c r="P227" s="47">
        <f t="shared" si="50"/>
        <v>0</v>
      </c>
      <c r="Q227" s="48">
        <f t="shared" si="51"/>
        <v>0</v>
      </c>
      <c r="R227" s="8">
        <v>0</v>
      </c>
      <c r="S227" s="2">
        <v>0.15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0.15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17">
        <v>0</v>
      </c>
    </row>
    <row r="228" spans="1:46" x14ac:dyDescent="0.25">
      <c r="A228" s="16">
        <v>247</v>
      </c>
      <c r="B228" s="14" t="s">
        <v>481</v>
      </c>
      <c r="C228" s="19" t="s">
        <v>482</v>
      </c>
      <c r="D228" s="9" t="s">
        <v>37</v>
      </c>
      <c r="E228" s="46">
        <f t="shared" si="39"/>
        <v>0.04</v>
      </c>
      <c r="F228" s="47">
        <f t="shared" si="40"/>
        <v>0</v>
      </c>
      <c r="G228" s="48">
        <f t="shared" si="41"/>
        <v>0</v>
      </c>
      <c r="H228" s="47">
        <f t="shared" si="42"/>
        <v>0</v>
      </c>
      <c r="I228" s="48">
        <f t="shared" si="43"/>
        <v>0</v>
      </c>
      <c r="J228" s="47">
        <f t="shared" si="44"/>
        <v>3.4000000000000002E-2</v>
      </c>
      <c r="K228" s="48">
        <f t="shared" si="45"/>
        <v>0.85000000000000009</v>
      </c>
      <c r="L228" s="47">
        <f t="shared" si="46"/>
        <v>0</v>
      </c>
      <c r="M228" s="48">
        <f t="shared" si="47"/>
        <v>0</v>
      </c>
      <c r="N228" s="47">
        <f t="shared" si="48"/>
        <v>0</v>
      </c>
      <c r="O228" s="48">
        <f t="shared" si="49"/>
        <v>0</v>
      </c>
      <c r="P228" s="47">
        <f t="shared" si="50"/>
        <v>0</v>
      </c>
      <c r="Q228" s="48">
        <f t="shared" si="51"/>
        <v>0</v>
      </c>
      <c r="R228" s="8">
        <v>0</v>
      </c>
      <c r="S228" s="2">
        <v>3.4000000000000002E-2</v>
      </c>
      <c r="T228" s="2">
        <v>6.0000000000000001E-3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3.4000000000000002E-2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  <c r="AP228" s="2">
        <v>6.0000000000000001E-3</v>
      </c>
      <c r="AQ228" s="2">
        <v>6.0000000000000001E-3</v>
      </c>
      <c r="AR228" s="2">
        <v>0</v>
      </c>
      <c r="AS228" s="2">
        <v>0</v>
      </c>
      <c r="AT228" s="17">
        <v>0</v>
      </c>
    </row>
    <row r="229" spans="1:46" x14ac:dyDescent="0.25">
      <c r="A229" s="16">
        <v>248</v>
      </c>
      <c r="B229" s="14" t="s">
        <v>483</v>
      </c>
      <c r="C229" s="19" t="s">
        <v>484</v>
      </c>
      <c r="D229" s="9" t="s">
        <v>460</v>
      </c>
      <c r="E229" s="46">
        <f t="shared" si="39"/>
        <v>1.4999999999999999E-2</v>
      </c>
      <c r="F229" s="47">
        <f t="shared" si="40"/>
        <v>0</v>
      </c>
      <c r="G229" s="48">
        <f t="shared" si="41"/>
        <v>0</v>
      </c>
      <c r="H229" s="47">
        <f t="shared" si="42"/>
        <v>0</v>
      </c>
      <c r="I229" s="48">
        <f t="shared" si="43"/>
        <v>0</v>
      </c>
      <c r="J229" s="47">
        <f t="shared" si="44"/>
        <v>0</v>
      </c>
      <c r="K229" s="48">
        <f t="shared" si="45"/>
        <v>0</v>
      </c>
      <c r="L229" s="47">
        <f t="shared" si="46"/>
        <v>0</v>
      </c>
      <c r="M229" s="48">
        <f t="shared" si="47"/>
        <v>0</v>
      </c>
      <c r="N229" s="47">
        <f t="shared" si="48"/>
        <v>0</v>
      </c>
      <c r="O229" s="48">
        <f t="shared" si="49"/>
        <v>0</v>
      </c>
      <c r="P229" s="47">
        <f t="shared" si="50"/>
        <v>0</v>
      </c>
      <c r="Q229" s="48">
        <f t="shared" si="51"/>
        <v>0</v>
      </c>
      <c r="R229" s="8">
        <v>0</v>
      </c>
      <c r="S229" s="2">
        <v>0</v>
      </c>
      <c r="T229" s="2">
        <v>1.4999999999999999E-2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  <c r="AP229" s="2">
        <v>1.4999999999999999E-2</v>
      </c>
      <c r="AQ229" s="2">
        <v>1.4999999999999999E-2</v>
      </c>
      <c r="AR229" s="2">
        <v>0</v>
      </c>
      <c r="AS229" s="2">
        <v>0</v>
      </c>
      <c r="AT229" s="17">
        <v>0</v>
      </c>
    </row>
    <row r="230" spans="1:46" x14ac:dyDescent="0.25">
      <c r="A230" s="16">
        <v>249</v>
      </c>
      <c r="B230" s="14" t="s">
        <v>485</v>
      </c>
      <c r="C230" s="19" t="s">
        <v>486</v>
      </c>
      <c r="D230" s="9" t="s">
        <v>460</v>
      </c>
      <c r="E230" s="46">
        <f t="shared" si="39"/>
        <v>2.4E-2</v>
      </c>
      <c r="F230" s="47">
        <f t="shared" si="40"/>
        <v>0</v>
      </c>
      <c r="G230" s="48">
        <f t="shared" si="41"/>
        <v>0</v>
      </c>
      <c r="H230" s="47">
        <f t="shared" si="42"/>
        <v>0</v>
      </c>
      <c r="I230" s="48">
        <f t="shared" si="43"/>
        <v>0</v>
      </c>
      <c r="J230" s="47">
        <f t="shared" si="44"/>
        <v>0</v>
      </c>
      <c r="K230" s="48">
        <f t="shared" si="45"/>
        <v>0</v>
      </c>
      <c r="L230" s="47">
        <f t="shared" si="46"/>
        <v>1.2E-2</v>
      </c>
      <c r="M230" s="48">
        <f t="shared" si="47"/>
        <v>0.5</v>
      </c>
      <c r="N230" s="47">
        <f t="shared" si="48"/>
        <v>0</v>
      </c>
      <c r="O230" s="48">
        <f t="shared" si="49"/>
        <v>0</v>
      </c>
      <c r="P230" s="47">
        <f t="shared" si="50"/>
        <v>0</v>
      </c>
      <c r="Q230" s="48">
        <f t="shared" si="51"/>
        <v>0</v>
      </c>
      <c r="R230" s="8">
        <v>0</v>
      </c>
      <c r="S230" s="2">
        <v>1.2E-2</v>
      </c>
      <c r="T230" s="2">
        <v>1.2E-2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1.2E-2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1.2E-2</v>
      </c>
      <c r="AQ230" s="2">
        <v>1.2E-2</v>
      </c>
      <c r="AR230" s="2">
        <v>0</v>
      </c>
      <c r="AS230" s="2">
        <v>0</v>
      </c>
      <c r="AT230" s="17">
        <v>0</v>
      </c>
    </row>
    <row r="231" spans="1:46" x14ac:dyDescent="0.25">
      <c r="A231" s="16">
        <v>250</v>
      </c>
      <c r="B231" s="14" t="s">
        <v>487</v>
      </c>
      <c r="C231" s="19" t="s">
        <v>488</v>
      </c>
      <c r="D231" s="9" t="s">
        <v>460</v>
      </c>
      <c r="E231" s="46">
        <f t="shared" si="39"/>
        <v>0.11700000000000001</v>
      </c>
      <c r="F231" s="47">
        <f t="shared" si="40"/>
        <v>0</v>
      </c>
      <c r="G231" s="48">
        <f t="shared" si="41"/>
        <v>0</v>
      </c>
      <c r="H231" s="47">
        <f t="shared" si="42"/>
        <v>0</v>
      </c>
      <c r="I231" s="48">
        <f t="shared" si="43"/>
        <v>0</v>
      </c>
      <c r="J231" s="47">
        <f t="shared" si="44"/>
        <v>0.04</v>
      </c>
      <c r="K231" s="48">
        <f t="shared" si="45"/>
        <v>0.34188034188034189</v>
      </c>
      <c r="L231" s="47">
        <f t="shared" si="46"/>
        <v>8.0000000000000002E-3</v>
      </c>
      <c r="M231" s="48">
        <f t="shared" si="47"/>
        <v>6.8376068376068369E-2</v>
      </c>
      <c r="N231" s="47">
        <f t="shared" si="48"/>
        <v>0</v>
      </c>
      <c r="O231" s="48">
        <f t="shared" si="49"/>
        <v>0</v>
      </c>
      <c r="P231" s="47">
        <f t="shared" si="50"/>
        <v>5.0000000000000001E-3</v>
      </c>
      <c r="Q231" s="48">
        <f t="shared" si="51"/>
        <v>4.2735042735042736E-2</v>
      </c>
      <c r="R231" s="8">
        <v>0</v>
      </c>
      <c r="S231" s="2">
        <v>4.8000000000000001E-2</v>
      </c>
      <c r="T231" s="2">
        <v>6.9000000000000006E-2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0.04</v>
      </c>
      <c r="AI231" s="2">
        <v>0</v>
      </c>
      <c r="AJ231" s="2">
        <v>8.0000000000000002E-3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6.4000000000000001E-2</v>
      </c>
      <c r="AQ231" s="2">
        <v>6.4000000000000001E-2</v>
      </c>
      <c r="AR231" s="2">
        <v>0</v>
      </c>
      <c r="AS231" s="2">
        <v>0</v>
      </c>
      <c r="AT231" s="17">
        <v>5.0000000000000001E-3</v>
      </c>
    </row>
    <row r="232" spans="1:46" x14ac:dyDescent="0.25">
      <c r="A232" s="16">
        <v>251</v>
      </c>
      <c r="B232" s="14" t="s">
        <v>489</v>
      </c>
      <c r="C232" s="19" t="s">
        <v>490</v>
      </c>
      <c r="D232" s="9" t="s">
        <v>460</v>
      </c>
      <c r="E232" s="46">
        <f t="shared" si="39"/>
        <v>0.26700000000000002</v>
      </c>
      <c r="F232" s="47">
        <f t="shared" si="40"/>
        <v>0</v>
      </c>
      <c r="G232" s="48">
        <f t="shared" si="41"/>
        <v>0</v>
      </c>
      <c r="H232" s="47">
        <f t="shared" si="42"/>
        <v>0</v>
      </c>
      <c r="I232" s="48">
        <f t="shared" si="43"/>
        <v>0</v>
      </c>
      <c r="J232" s="47">
        <f t="shared" si="44"/>
        <v>0.26700000000000002</v>
      </c>
      <c r="K232" s="48">
        <f t="shared" si="45"/>
        <v>1</v>
      </c>
      <c r="L232" s="47">
        <f t="shared" si="46"/>
        <v>0</v>
      </c>
      <c r="M232" s="48">
        <f t="shared" si="47"/>
        <v>0</v>
      </c>
      <c r="N232" s="47">
        <f t="shared" si="48"/>
        <v>0</v>
      </c>
      <c r="O232" s="48">
        <f t="shared" si="49"/>
        <v>0</v>
      </c>
      <c r="P232" s="47">
        <f t="shared" si="50"/>
        <v>0</v>
      </c>
      <c r="Q232" s="48">
        <f t="shared" si="51"/>
        <v>0</v>
      </c>
      <c r="R232" s="8">
        <v>0</v>
      </c>
      <c r="S232" s="2">
        <v>0.26700000000000002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0.26700000000000002</v>
      </c>
      <c r="AI232" s="2">
        <v>0.26700000000000002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17">
        <v>0</v>
      </c>
    </row>
    <row r="233" spans="1:46" x14ac:dyDescent="0.25">
      <c r="A233" s="16">
        <v>252</v>
      </c>
      <c r="B233" s="14" t="s">
        <v>491</v>
      </c>
      <c r="C233" s="19" t="s">
        <v>492</v>
      </c>
      <c r="D233" s="9" t="s">
        <v>460</v>
      </c>
      <c r="E233" s="46">
        <f t="shared" si="39"/>
        <v>0.84399999999999997</v>
      </c>
      <c r="F233" s="47">
        <f t="shared" si="40"/>
        <v>0</v>
      </c>
      <c r="G233" s="48">
        <f t="shared" si="41"/>
        <v>0</v>
      </c>
      <c r="H233" s="47">
        <f t="shared" si="42"/>
        <v>0</v>
      </c>
      <c r="I233" s="48">
        <f t="shared" si="43"/>
        <v>0</v>
      </c>
      <c r="J233" s="47">
        <f t="shared" si="44"/>
        <v>0.16099999999999998</v>
      </c>
      <c r="K233" s="48">
        <f t="shared" si="45"/>
        <v>0.19075829383886253</v>
      </c>
      <c r="L233" s="47">
        <f t="shared" si="46"/>
        <v>0.06</v>
      </c>
      <c r="M233" s="48">
        <f t="shared" si="47"/>
        <v>7.1090047393364927E-2</v>
      </c>
      <c r="N233" s="47">
        <f t="shared" si="48"/>
        <v>0</v>
      </c>
      <c r="O233" s="48">
        <f t="shared" si="49"/>
        <v>0</v>
      </c>
      <c r="P233" s="47">
        <f t="shared" si="50"/>
        <v>0</v>
      </c>
      <c r="Q233" s="48">
        <f t="shared" si="51"/>
        <v>0</v>
      </c>
      <c r="R233" s="8">
        <v>0</v>
      </c>
      <c r="S233" s="2">
        <v>0.22099999999999997</v>
      </c>
      <c r="T233" s="2">
        <v>0.623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0.16099999999999998</v>
      </c>
      <c r="AI233" s="2">
        <v>0</v>
      </c>
      <c r="AJ233" s="2">
        <v>0.06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  <c r="AP233" s="2">
        <v>0.623</v>
      </c>
      <c r="AQ233" s="2">
        <v>0.623</v>
      </c>
      <c r="AR233" s="2">
        <v>0</v>
      </c>
      <c r="AS233" s="2">
        <v>0</v>
      </c>
      <c r="AT233" s="17">
        <v>0</v>
      </c>
    </row>
    <row r="234" spans="1:46" x14ac:dyDescent="0.25">
      <c r="A234" s="16">
        <v>253</v>
      </c>
      <c r="B234" s="14" t="s">
        <v>493</v>
      </c>
      <c r="C234" s="19" t="s">
        <v>494</v>
      </c>
      <c r="D234" s="9" t="s">
        <v>460</v>
      </c>
      <c r="E234" s="46">
        <f t="shared" si="39"/>
        <v>0.67600000000000005</v>
      </c>
      <c r="F234" s="47">
        <f t="shared" si="40"/>
        <v>0</v>
      </c>
      <c r="G234" s="48">
        <f t="shared" si="41"/>
        <v>0</v>
      </c>
      <c r="H234" s="47">
        <f t="shared" si="42"/>
        <v>0</v>
      </c>
      <c r="I234" s="48">
        <f t="shared" si="43"/>
        <v>0</v>
      </c>
      <c r="J234" s="47">
        <f t="shared" si="44"/>
        <v>0.63300000000000001</v>
      </c>
      <c r="K234" s="48">
        <f t="shared" si="45"/>
        <v>0.93639053254437865</v>
      </c>
      <c r="L234" s="47">
        <f t="shared" si="46"/>
        <v>0</v>
      </c>
      <c r="M234" s="48">
        <f t="shared" si="47"/>
        <v>0</v>
      </c>
      <c r="N234" s="47">
        <f t="shared" si="48"/>
        <v>0</v>
      </c>
      <c r="O234" s="48">
        <f t="shared" si="49"/>
        <v>0</v>
      </c>
      <c r="P234" s="47">
        <f t="shared" si="50"/>
        <v>0</v>
      </c>
      <c r="Q234" s="48">
        <f t="shared" si="51"/>
        <v>0</v>
      </c>
      <c r="R234" s="8">
        <v>0</v>
      </c>
      <c r="S234" s="2">
        <v>0.63300000000000001</v>
      </c>
      <c r="T234" s="2">
        <v>4.2999999999999997E-2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0.63300000000000001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  <c r="AP234" s="2">
        <v>4.2999999999999997E-2</v>
      </c>
      <c r="AQ234" s="2">
        <v>4.2999999999999997E-2</v>
      </c>
      <c r="AR234" s="2">
        <v>0</v>
      </c>
      <c r="AS234" s="2">
        <v>0</v>
      </c>
      <c r="AT234" s="17">
        <v>0</v>
      </c>
    </row>
    <row r="235" spans="1:46" x14ac:dyDescent="0.25">
      <c r="A235" s="16">
        <v>254</v>
      </c>
      <c r="B235" s="14" t="s">
        <v>495</v>
      </c>
      <c r="C235" s="19" t="s">
        <v>496</v>
      </c>
      <c r="D235" s="9" t="s">
        <v>34</v>
      </c>
      <c r="E235" s="46">
        <f t="shared" si="39"/>
        <v>3.3359999999999999</v>
      </c>
      <c r="F235" s="47">
        <f t="shared" si="40"/>
        <v>0</v>
      </c>
      <c r="G235" s="48">
        <f t="shared" si="41"/>
        <v>0</v>
      </c>
      <c r="H235" s="47">
        <f t="shared" si="42"/>
        <v>0</v>
      </c>
      <c r="I235" s="48">
        <f t="shared" si="43"/>
        <v>0</v>
      </c>
      <c r="J235" s="47">
        <f t="shared" si="44"/>
        <v>0</v>
      </c>
      <c r="K235" s="48">
        <f t="shared" si="45"/>
        <v>0</v>
      </c>
      <c r="L235" s="47">
        <f t="shared" si="46"/>
        <v>0</v>
      </c>
      <c r="M235" s="48">
        <f t="shared" si="47"/>
        <v>0</v>
      </c>
      <c r="N235" s="47">
        <f t="shared" si="48"/>
        <v>2.9260000000000002</v>
      </c>
      <c r="O235" s="48">
        <f t="shared" si="49"/>
        <v>0.87709832134292576</v>
      </c>
      <c r="P235" s="47">
        <f t="shared" si="50"/>
        <v>0.41000000000000003</v>
      </c>
      <c r="Q235" s="48">
        <f t="shared" si="51"/>
        <v>0.12290167865707435</v>
      </c>
      <c r="R235" s="8">
        <v>0</v>
      </c>
      <c r="S235" s="2">
        <v>3.3359999999999999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0.4</v>
      </c>
      <c r="AM235" s="2">
        <v>0</v>
      </c>
      <c r="AN235" s="2">
        <v>2.1259999999999999</v>
      </c>
      <c r="AO235" s="2">
        <v>0</v>
      </c>
      <c r="AP235" s="2">
        <v>0</v>
      </c>
      <c r="AQ235" s="2">
        <v>0</v>
      </c>
      <c r="AR235" s="2">
        <v>0.01</v>
      </c>
      <c r="AS235" s="2">
        <v>0.8</v>
      </c>
      <c r="AT235" s="17">
        <v>0.01</v>
      </c>
    </row>
    <row r="236" spans="1:46" x14ac:dyDescent="0.25">
      <c r="A236" s="16">
        <v>255</v>
      </c>
      <c r="B236" s="14" t="s">
        <v>497</v>
      </c>
      <c r="C236" s="19" t="s">
        <v>498</v>
      </c>
      <c r="D236" s="9" t="s">
        <v>42</v>
      </c>
      <c r="E236" s="46">
        <f t="shared" si="39"/>
        <v>3.4999999999999996E-2</v>
      </c>
      <c r="F236" s="47">
        <f t="shared" si="40"/>
        <v>0</v>
      </c>
      <c r="G236" s="48">
        <f t="shared" si="41"/>
        <v>0</v>
      </c>
      <c r="H236" s="47">
        <f t="shared" si="42"/>
        <v>0</v>
      </c>
      <c r="I236" s="48">
        <f t="shared" si="43"/>
        <v>0</v>
      </c>
      <c r="J236" s="47">
        <f t="shared" si="44"/>
        <v>1E-3</v>
      </c>
      <c r="K236" s="48">
        <f t="shared" si="45"/>
        <v>2.8571428571428574E-2</v>
      </c>
      <c r="L236" s="47">
        <f t="shared" si="46"/>
        <v>8.0000000000000002E-3</v>
      </c>
      <c r="M236" s="48">
        <f t="shared" si="47"/>
        <v>0.22857142857142859</v>
      </c>
      <c r="N236" s="47">
        <f t="shared" si="48"/>
        <v>0</v>
      </c>
      <c r="O236" s="48">
        <f t="shared" si="49"/>
        <v>0</v>
      </c>
      <c r="P236" s="47">
        <f t="shared" si="50"/>
        <v>0</v>
      </c>
      <c r="Q236" s="48">
        <f t="shared" si="51"/>
        <v>0</v>
      </c>
      <c r="R236" s="8">
        <v>0</v>
      </c>
      <c r="S236" s="2">
        <v>8.9999999999999993E-3</v>
      </c>
      <c r="T236" s="2">
        <v>2.5999999999999999E-2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1E-3</v>
      </c>
      <c r="AI236" s="2">
        <v>0</v>
      </c>
      <c r="AJ236" s="2">
        <v>8.0000000000000002E-3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  <c r="AP236" s="2">
        <v>2.5999999999999999E-2</v>
      </c>
      <c r="AQ236" s="2">
        <v>2.5999999999999999E-2</v>
      </c>
      <c r="AR236" s="2">
        <v>0</v>
      </c>
      <c r="AS236" s="2">
        <v>0</v>
      </c>
      <c r="AT236" s="17">
        <v>0</v>
      </c>
    </row>
    <row r="237" spans="1:46" x14ac:dyDescent="0.25">
      <c r="A237" s="16">
        <v>256</v>
      </c>
      <c r="B237" s="14" t="s">
        <v>499</v>
      </c>
      <c r="C237" s="19" t="s">
        <v>500</v>
      </c>
      <c r="D237" s="9" t="s">
        <v>42</v>
      </c>
      <c r="E237" s="46">
        <f t="shared" si="39"/>
        <v>4.1000000000000002E-2</v>
      </c>
      <c r="F237" s="47">
        <f t="shared" si="40"/>
        <v>0</v>
      </c>
      <c r="G237" s="48">
        <f t="shared" si="41"/>
        <v>0</v>
      </c>
      <c r="H237" s="47">
        <f t="shared" si="42"/>
        <v>0</v>
      </c>
      <c r="I237" s="48">
        <f t="shared" si="43"/>
        <v>0</v>
      </c>
      <c r="J237" s="47">
        <f t="shared" si="44"/>
        <v>0</v>
      </c>
      <c r="K237" s="48">
        <f t="shared" si="45"/>
        <v>0</v>
      </c>
      <c r="L237" s="47">
        <f t="shared" si="46"/>
        <v>0</v>
      </c>
      <c r="M237" s="48">
        <f t="shared" si="47"/>
        <v>0</v>
      </c>
      <c r="N237" s="47">
        <f t="shared" si="48"/>
        <v>0</v>
      </c>
      <c r="O237" s="48">
        <f t="shared" si="49"/>
        <v>0</v>
      </c>
      <c r="P237" s="47">
        <f t="shared" si="50"/>
        <v>0</v>
      </c>
      <c r="Q237" s="48">
        <f t="shared" si="51"/>
        <v>0</v>
      </c>
      <c r="R237" s="8">
        <v>0</v>
      </c>
      <c r="S237" s="2">
        <v>0</v>
      </c>
      <c r="T237" s="2">
        <v>4.1000000000000002E-2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  <c r="AP237" s="2">
        <v>4.1000000000000002E-2</v>
      </c>
      <c r="AQ237" s="2">
        <v>4.1000000000000002E-2</v>
      </c>
      <c r="AR237" s="2">
        <v>0</v>
      </c>
      <c r="AS237" s="2">
        <v>0</v>
      </c>
      <c r="AT237" s="17">
        <v>0</v>
      </c>
    </row>
    <row r="238" spans="1:46" x14ac:dyDescent="0.25">
      <c r="A238" s="16">
        <v>257</v>
      </c>
      <c r="B238" s="14" t="s">
        <v>501</v>
      </c>
      <c r="C238" s="19" t="s">
        <v>502</v>
      </c>
      <c r="D238" s="9" t="s">
        <v>37</v>
      </c>
      <c r="E238" s="46">
        <f t="shared" ref="E238:E296" si="52">R238+S238+T238+Y238</f>
        <v>0.4</v>
      </c>
      <c r="F238" s="47">
        <f t="shared" ref="F238:F296" si="53">AF238+Z238</f>
        <v>0</v>
      </c>
      <c r="G238" s="48">
        <f t="shared" ref="G238:G296" si="54">F238/E238</f>
        <v>0</v>
      </c>
      <c r="H238" s="47">
        <f t="shared" ref="H238:H296" si="55">AC238</f>
        <v>0</v>
      </c>
      <c r="I238" s="48">
        <f t="shared" ref="I238:I296" si="56">H238/E238</f>
        <v>0</v>
      </c>
      <c r="J238" s="47">
        <f t="shared" ref="J238:J296" si="57">AA238-AC238+AH238</f>
        <v>0.1</v>
      </c>
      <c r="K238" s="48">
        <f t="shared" ref="K238:K296" si="58">J238/E238</f>
        <v>0.25</v>
      </c>
      <c r="L238" s="47">
        <f t="shared" ref="L238:L296" si="59">AD238+AJ238</f>
        <v>0</v>
      </c>
      <c r="M238" s="48">
        <f t="shared" ref="M238:M296" si="60">L238/E238</f>
        <v>0</v>
      </c>
      <c r="N238" s="47">
        <f t="shared" ref="N238:N296" si="61">AE238+AN238+AS238</f>
        <v>0</v>
      </c>
      <c r="O238" s="48">
        <f t="shared" ref="O238:O296" si="62">N238/E238</f>
        <v>0</v>
      </c>
      <c r="P238" s="47">
        <f t="shared" ref="P238:P296" si="63">AL238+AT238</f>
        <v>0</v>
      </c>
      <c r="Q238" s="48">
        <f t="shared" ref="Q238:Q296" si="64">P238/E238</f>
        <v>0</v>
      </c>
      <c r="R238" s="8">
        <v>0</v>
      </c>
      <c r="S238" s="2">
        <v>0.1</v>
      </c>
      <c r="T238" s="2">
        <v>0.3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0.1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  <c r="AP238" s="2">
        <v>0.3</v>
      </c>
      <c r="AQ238" s="2">
        <v>0.3</v>
      </c>
      <c r="AR238" s="2">
        <v>0</v>
      </c>
      <c r="AS238" s="2">
        <v>0</v>
      </c>
      <c r="AT238" s="17">
        <v>0</v>
      </c>
    </row>
    <row r="239" spans="1:46" x14ac:dyDescent="0.25">
      <c r="A239" s="16">
        <v>258</v>
      </c>
      <c r="B239" s="14" t="s">
        <v>503</v>
      </c>
      <c r="C239" s="19" t="s">
        <v>504</v>
      </c>
      <c r="D239" s="9" t="s">
        <v>37</v>
      </c>
      <c r="E239" s="46">
        <f t="shared" si="52"/>
        <v>3.2859999999999996</v>
      </c>
      <c r="F239" s="47">
        <f t="shared" si="53"/>
        <v>0</v>
      </c>
      <c r="G239" s="48">
        <f t="shared" si="54"/>
        <v>0</v>
      </c>
      <c r="H239" s="47">
        <f t="shared" si="55"/>
        <v>0</v>
      </c>
      <c r="I239" s="48">
        <f t="shared" si="56"/>
        <v>0</v>
      </c>
      <c r="J239" s="47">
        <f t="shared" si="57"/>
        <v>1.0429999999999999</v>
      </c>
      <c r="K239" s="48">
        <f t="shared" si="58"/>
        <v>0.31740718198417528</v>
      </c>
      <c r="L239" s="47">
        <f t="shared" si="59"/>
        <v>0</v>
      </c>
      <c r="M239" s="48">
        <f t="shared" si="60"/>
        <v>0</v>
      </c>
      <c r="N239" s="47">
        <f t="shared" si="61"/>
        <v>0</v>
      </c>
      <c r="O239" s="48">
        <f t="shared" si="62"/>
        <v>0</v>
      </c>
      <c r="P239" s="47">
        <f t="shared" si="63"/>
        <v>0</v>
      </c>
      <c r="Q239" s="48">
        <f t="shared" si="64"/>
        <v>0</v>
      </c>
      <c r="R239" s="8">
        <v>0</v>
      </c>
      <c r="S239" s="2">
        <v>1.0429999999999999</v>
      </c>
      <c r="T239" s="2">
        <v>2.2429999999999999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1.0429999999999999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  <c r="AP239" s="2">
        <v>2.2429999999999999</v>
      </c>
      <c r="AQ239" s="2">
        <v>2.2429999999999999</v>
      </c>
      <c r="AR239" s="2">
        <v>0</v>
      </c>
      <c r="AS239" s="2">
        <v>0</v>
      </c>
      <c r="AT239" s="17">
        <v>0</v>
      </c>
    </row>
    <row r="240" spans="1:46" x14ac:dyDescent="0.25">
      <c r="A240" s="16">
        <v>259</v>
      </c>
      <c r="B240" s="14" t="s">
        <v>505</v>
      </c>
      <c r="C240" s="19" t="s">
        <v>506</v>
      </c>
      <c r="D240" s="9" t="s">
        <v>34</v>
      </c>
      <c r="E240" s="46">
        <f t="shared" si="52"/>
        <v>2.544999999999999</v>
      </c>
      <c r="F240" s="47">
        <f t="shared" si="53"/>
        <v>0</v>
      </c>
      <c r="G240" s="48">
        <f t="shared" si="54"/>
        <v>0</v>
      </c>
      <c r="H240" s="47">
        <f t="shared" si="55"/>
        <v>0</v>
      </c>
      <c r="I240" s="48">
        <f t="shared" si="56"/>
        <v>0</v>
      </c>
      <c r="J240" s="47">
        <f t="shared" si="57"/>
        <v>0</v>
      </c>
      <c r="K240" s="48">
        <f t="shared" si="58"/>
        <v>0</v>
      </c>
      <c r="L240" s="47">
        <f t="shared" si="59"/>
        <v>0</v>
      </c>
      <c r="M240" s="48">
        <f t="shared" si="60"/>
        <v>0</v>
      </c>
      <c r="N240" s="47">
        <f t="shared" si="61"/>
        <v>2.5439999999999996</v>
      </c>
      <c r="O240" s="48">
        <f t="shared" si="62"/>
        <v>0.99960707269155225</v>
      </c>
      <c r="P240" s="47">
        <f t="shared" si="63"/>
        <v>1E-3</v>
      </c>
      <c r="Q240" s="48">
        <f t="shared" si="64"/>
        <v>3.9292730844793728E-4</v>
      </c>
      <c r="R240" s="8">
        <v>0</v>
      </c>
      <c r="S240" s="2">
        <v>2.544999999999999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2.5409999999999995</v>
      </c>
      <c r="AO240" s="2">
        <v>0</v>
      </c>
      <c r="AP240" s="2">
        <v>0</v>
      </c>
      <c r="AQ240" s="2">
        <v>0</v>
      </c>
      <c r="AR240" s="2">
        <v>0</v>
      </c>
      <c r="AS240" s="2">
        <v>3.0000000000000001E-3</v>
      </c>
      <c r="AT240" s="17">
        <v>1E-3</v>
      </c>
    </row>
    <row r="241" spans="1:46" x14ac:dyDescent="0.25">
      <c r="A241" s="16">
        <v>260</v>
      </c>
      <c r="B241" s="14" t="s">
        <v>507</v>
      </c>
      <c r="C241" s="19" t="s">
        <v>508</v>
      </c>
      <c r="D241" s="9" t="s">
        <v>37</v>
      </c>
      <c r="E241" s="46">
        <f t="shared" si="52"/>
        <v>0.25600000000000001</v>
      </c>
      <c r="F241" s="47">
        <f t="shared" si="53"/>
        <v>0</v>
      </c>
      <c r="G241" s="48">
        <f t="shared" si="54"/>
        <v>0</v>
      </c>
      <c r="H241" s="47">
        <f t="shared" si="55"/>
        <v>0</v>
      </c>
      <c r="I241" s="48">
        <f t="shared" si="56"/>
        <v>0</v>
      </c>
      <c r="J241" s="47">
        <f t="shared" si="57"/>
        <v>0</v>
      </c>
      <c r="K241" s="48">
        <f t="shared" si="58"/>
        <v>0</v>
      </c>
      <c r="L241" s="47">
        <f t="shared" si="59"/>
        <v>0</v>
      </c>
      <c r="M241" s="48">
        <f t="shared" si="60"/>
        <v>0</v>
      </c>
      <c r="N241" s="47">
        <f t="shared" si="61"/>
        <v>0.2</v>
      </c>
      <c r="O241" s="48">
        <f t="shared" si="62"/>
        <v>0.78125</v>
      </c>
      <c r="P241" s="47">
        <f t="shared" si="63"/>
        <v>2.1999999999999999E-2</v>
      </c>
      <c r="Q241" s="48">
        <f t="shared" si="64"/>
        <v>8.59375E-2</v>
      </c>
      <c r="R241" s="8">
        <v>0</v>
      </c>
      <c r="S241" s="2">
        <v>0.222</v>
      </c>
      <c r="T241" s="2">
        <v>3.4000000000000002E-2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0.2</v>
      </c>
      <c r="AO241" s="2">
        <v>0</v>
      </c>
      <c r="AP241" s="2">
        <v>3.4000000000000002E-2</v>
      </c>
      <c r="AQ241" s="2">
        <v>3.4000000000000002E-2</v>
      </c>
      <c r="AR241" s="2">
        <v>0</v>
      </c>
      <c r="AS241" s="2">
        <v>0</v>
      </c>
      <c r="AT241" s="17">
        <v>2.1999999999999999E-2</v>
      </c>
    </row>
    <row r="242" spans="1:46" x14ac:dyDescent="0.25">
      <c r="A242" s="16">
        <v>261</v>
      </c>
      <c r="B242" s="14" t="s">
        <v>509</v>
      </c>
      <c r="C242" s="19" t="s">
        <v>510</v>
      </c>
      <c r="D242" s="9" t="s">
        <v>37</v>
      </c>
      <c r="E242" s="46">
        <f t="shared" si="52"/>
        <v>0.23600000000000002</v>
      </c>
      <c r="F242" s="47">
        <f t="shared" si="53"/>
        <v>0</v>
      </c>
      <c r="G242" s="48">
        <f t="shared" si="54"/>
        <v>0</v>
      </c>
      <c r="H242" s="47">
        <f t="shared" si="55"/>
        <v>0</v>
      </c>
      <c r="I242" s="48">
        <f t="shared" si="56"/>
        <v>0</v>
      </c>
      <c r="J242" s="47">
        <f t="shared" si="57"/>
        <v>3.6000000000000004E-2</v>
      </c>
      <c r="K242" s="48">
        <f t="shared" si="58"/>
        <v>0.15254237288135594</v>
      </c>
      <c r="L242" s="47">
        <f t="shared" si="59"/>
        <v>0</v>
      </c>
      <c r="M242" s="48">
        <f t="shared" si="60"/>
        <v>0</v>
      </c>
      <c r="N242" s="47">
        <f t="shared" si="61"/>
        <v>0</v>
      </c>
      <c r="O242" s="48">
        <f t="shared" si="62"/>
        <v>0</v>
      </c>
      <c r="P242" s="47">
        <f t="shared" si="63"/>
        <v>0</v>
      </c>
      <c r="Q242" s="48">
        <f t="shared" si="64"/>
        <v>0</v>
      </c>
      <c r="R242" s="8">
        <v>0</v>
      </c>
      <c r="S242" s="2">
        <v>3.6000000000000004E-2</v>
      </c>
      <c r="T242" s="2">
        <v>0.2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3.6000000000000004E-2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  <c r="AP242" s="2">
        <v>0.2</v>
      </c>
      <c r="AQ242" s="2">
        <v>0.2</v>
      </c>
      <c r="AR242" s="2">
        <v>0</v>
      </c>
      <c r="AS242" s="2">
        <v>0</v>
      </c>
      <c r="AT242" s="17">
        <v>0</v>
      </c>
    </row>
    <row r="243" spans="1:46" x14ac:dyDescent="0.25">
      <c r="A243" s="16">
        <v>262</v>
      </c>
      <c r="B243" s="14" t="s">
        <v>511</v>
      </c>
      <c r="C243" s="19" t="s">
        <v>512</v>
      </c>
      <c r="D243" s="9" t="s">
        <v>37</v>
      </c>
      <c r="E243" s="46">
        <f t="shared" si="52"/>
        <v>1.4500000000000002</v>
      </c>
      <c r="F243" s="47">
        <f t="shared" si="53"/>
        <v>0</v>
      </c>
      <c r="G243" s="48">
        <f t="shared" si="54"/>
        <v>0</v>
      </c>
      <c r="H243" s="47">
        <f t="shared" si="55"/>
        <v>0</v>
      </c>
      <c r="I243" s="48">
        <f t="shared" si="56"/>
        <v>0</v>
      </c>
      <c r="J243" s="47">
        <f t="shared" si="57"/>
        <v>0.65</v>
      </c>
      <c r="K243" s="48">
        <f t="shared" si="58"/>
        <v>0.44827586206896547</v>
      </c>
      <c r="L243" s="47">
        <f t="shared" si="59"/>
        <v>0</v>
      </c>
      <c r="M243" s="48">
        <f t="shared" si="60"/>
        <v>0</v>
      </c>
      <c r="N243" s="47">
        <f t="shared" si="61"/>
        <v>0</v>
      </c>
      <c r="O243" s="48">
        <f t="shared" si="62"/>
        <v>0</v>
      </c>
      <c r="P243" s="47">
        <f t="shared" si="63"/>
        <v>0</v>
      </c>
      <c r="Q243" s="48">
        <f t="shared" si="64"/>
        <v>0</v>
      </c>
      <c r="R243" s="8">
        <v>0</v>
      </c>
      <c r="S243" s="2">
        <v>0.65</v>
      </c>
      <c r="T243" s="2">
        <v>0.8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0.65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  <c r="AP243" s="2">
        <v>0.8</v>
      </c>
      <c r="AQ243" s="2">
        <v>0.8</v>
      </c>
      <c r="AR243" s="2">
        <v>0</v>
      </c>
      <c r="AS243" s="2">
        <v>0</v>
      </c>
      <c r="AT243" s="17">
        <v>0</v>
      </c>
    </row>
    <row r="244" spans="1:46" x14ac:dyDescent="0.25">
      <c r="A244" s="16">
        <v>263</v>
      </c>
      <c r="B244" s="14" t="s">
        <v>513</v>
      </c>
      <c r="C244" s="19" t="s">
        <v>514</v>
      </c>
      <c r="D244" s="9" t="s">
        <v>37</v>
      </c>
      <c r="E244" s="46">
        <f t="shared" si="52"/>
        <v>0.02</v>
      </c>
      <c r="F244" s="47">
        <f t="shared" si="53"/>
        <v>0</v>
      </c>
      <c r="G244" s="48">
        <f t="shared" si="54"/>
        <v>0</v>
      </c>
      <c r="H244" s="47">
        <f t="shared" si="55"/>
        <v>0</v>
      </c>
      <c r="I244" s="48">
        <f t="shared" si="56"/>
        <v>0</v>
      </c>
      <c r="J244" s="47">
        <f t="shared" si="57"/>
        <v>0.02</v>
      </c>
      <c r="K244" s="48">
        <f t="shared" si="58"/>
        <v>1</v>
      </c>
      <c r="L244" s="47">
        <f t="shared" si="59"/>
        <v>0</v>
      </c>
      <c r="M244" s="48">
        <f t="shared" si="60"/>
        <v>0</v>
      </c>
      <c r="N244" s="47">
        <f t="shared" si="61"/>
        <v>0</v>
      </c>
      <c r="O244" s="48">
        <f t="shared" si="62"/>
        <v>0</v>
      </c>
      <c r="P244" s="47">
        <f t="shared" si="63"/>
        <v>0</v>
      </c>
      <c r="Q244" s="48">
        <f t="shared" si="64"/>
        <v>0</v>
      </c>
      <c r="R244" s="8">
        <v>0</v>
      </c>
      <c r="S244" s="2">
        <v>0.02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0.02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17">
        <v>0</v>
      </c>
    </row>
    <row r="245" spans="1:46" x14ac:dyDescent="0.25">
      <c r="A245" s="16">
        <v>264</v>
      </c>
      <c r="B245" s="14" t="s">
        <v>515</v>
      </c>
      <c r="C245" s="19" t="s">
        <v>516</v>
      </c>
      <c r="D245" s="9" t="s">
        <v>37</v>
      </c>
      <c r="E245" s="46">
        <f t="shared" si="52"/>
        <v>0.115</v>
      </c>
      <c r="F245" s="47">
        <f t="shared" si="53"/>
        <v>0</v>
      </c>
      <c r="G245" s="48">
        <f t="shared" si="54"/>
        <v>0</v>
      </c>
      <c r="H245" s="47">
        <f t="shared" si="55"/>
        <v>0</v>
      </c>
      <c r="I245" s="48">
        <f t="shared" si="56"/>
        <v>0</v>
      </c>
      <c r="J245" s="47">
        <f t="shared" si="57"/>
        <v>1.4999999999999999E-2</v>
      </c>
      <c r="K245" s="48">
        <f t="shared" si="58"/>
        <v>0.13043478260869565</v>
      </c>
      <c r="L245" s="47">
        <f t="shared" si="59"/>
        <v>0</v>
      </c>
      <c r="M245" s="48">
        <f t="shared" si="60"/>
        <v>0</v>
      </c>
      <c r="N245" s="47">
        <f t="shared" si="61"/>
        <v>0</v>
      </c>
      <c r="O245" s="48">
        <f t="shared" si="62"/>
        <v>0</v>
      </c>
      <c r="P245" s="47">
        <f t="shared" si="63"/>
        <v>0</v>
      </c>
      <c r="Q245" s="48">
        <f t="shared" si="64"/>
        <v>0</v>
      </c>
      <c r="R245" s="8">
        <v>0</v>
      </c>
      <c r="S245" s="2">
        <v>1.4999999999999999E-2</v>
      </c>
      <c r="T245" s="2">
        <v>0.1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1.4999999999999999E-2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  <c r="AP245" s="2">
        <v>0.1</v>
      </c>
      <c r="AQ245" s="2">
        <v>0.1</v>
      </c>
      <c r="AR245" s="2">
        <v>0</v>
      </c>
      <c r="AS245" s="2">
        <v>0</v>
      </c>
      <c r="AT245" s="17">
        <v>0</v>
      </c>
    </row>
    <row r="246" spans="1:46" x14ac:dyDescent="0.25">
      <c r="A246" s="16">
        <v>265</v>
      </c>
      <c r="B246" s="14" t="s">
        <v>517</v>
      </c>
      <c r="C246" s="19" t="s">
        <v>518</v>
      </c>
      <c r="D246" s="9" t="s">
        <v>37</v>
      </c>
      <c r="E246" s="46">
        <f t="shared" si="52"/>
        <v>1.8000000000000002E-2</v>
      </c>
      <c r="F246" s="47">
        <f t="shared" si="53"/>
        <v>0</v>
      </c>
      <c r="G246" s="48">
        <f t="shared" si="54"/>
        <v>0</v>
      </c>
      <c r="H246" s="47">
        <f t="shared" si="55"/>
        <v>0</v>
      </c>
      <c r="I246" s="48">
        <f t="shared" si="56"/>
        <v>0</v>
      </c>
      <c r="J246" s="47">
        <f t="shared" si="57"/>
        <v>6.0000000000000001E-3</v>
      </c>
      <c r="K246" s="48">
        <f t="shared" si="58"/>
        <v>0.33333333333333331</v>
      </c>
      <c r="L246" s="47">
        <f t="shared" si="59"/>
        <v>0</v>
      </c>
      <c r="M246" s="48">
        <f t="shared" si="60"/>
        <v>0</v>
      </c>
      <c r="N246" s="47">
        <f t="shared" si="61"/>
        <v>0</v>
      </c>
      <c r="O246" s="48">
        <f t="shared" si="62"/>
        <v>0</v>
      </c>
      <c r="P246" s="47">
        <f t="shared" si="63"/>
        <v>0</v>
      </c>
      <c r="Q246" s="48">
        <f t="shared" si="64"/>
        <v>0</v>
      </c>
      <c r="R246" s="8">
        <v>0</v>
      </c>
      <c r="S246" s="2">
        <v>6.0000000000000001E-3</v>
      </c>
      <c r="T246" s="2">
        <v>1.2E-2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6.0000000000000001E-3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  <c r="AP246" s="2">
        <v>1.2E-2</v>
      </c>
      <c r="AQ246" s="2">
        <v>1.2E-2</v>
      </c>
      <c r="AR246" s="2">
        <v>0</v>
      </c>
      <c r="AS246" s="2">
        <v>0</v>
      </c>
      <c r="AT246" s="17">
        <v>0</v>
      </c>
    </row>
    <row r="247" spans="1:46" x14ac:dyDescent="0.25">
      <c r="A247" s="16">
        <v>266</v>
      </c>
      <c r="B247" s="14" t="s">
        <v>519</v>
      </c>
      <c r="C247" s="19" t="s">
        <v>520</v>
      </c>
      <c r="D247" s="9" t="s">
        <v>37</v>
      </c>
      <c r="E247" s="46">
        <f t="shared" si="52"/>
        <v>0.50900000000000001</v>
      </c>
      <c r="F247" s="47">
        <f t="shared" si="53"/>
        <v>0</v>
      </c>
      <c r="G247" s="48">
        <f t="shared" si="54"/>
        <v>0</v>
      </c>
      <c r="H247" s="47">
        <f t="shared" si="55"/>
        <v>0</v>
      </c>
      <c r="I247" s="48">
        <f t="shared" si="56"/>
        <v>0</v>
      </c>
      <c r="J247" s="47">
        <f t="shared" si="57"/>
        <v>0.20900000000000002</v>
      </c>
      <c r="K247" s="48">
        <f t="shared" si="58"/>
        <v>0.41060903732809434</v>
      </c>
      <c r="L247" s="47">
        <f t="shared" si="59"/>
        <v>0</v>
      </c>
      <c r="M247" s="48">
        <f t="shared" si="60"/>
        <v>0</v>
      </c>
      <c r="N247" s="47">
        <f t="shared" si="61"/>
        <v>0</v>
      </c>
      <c r="O247" s="48">
        <f t="shared" si="62"/>
        <v>0</v>
      </c>
      <c r="P247" s="47">
        <f t="shared" si="63"/>
        <v>0</v>
      </c>
      <c r="Q247" s="48">
        <f t="shared" si="64"/>
        <v>0</v>
      </c>
      <c r="R247" s="8">
        <v>0</v>
      </c>
      <c r="S247" s="2">
        <v>0.20900000000000002</v>
      </c>
      <c r="T247" s="2">
        <v>0.3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0.20900000000000002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0.3</v>
      </c>
      <c r="AQ247" s="2">
        <v>0.3</v>
      </c>
      <c r="AR247" s="2">
        <v>0</v>
      </c>
      <c r="AS247" s="2">
        <v>0</v>
      </c>
      <c r="AT247" s="17">
        <v>0</v>
      </c>
    </row>
    <row r="248" spans="1:46" x14ac:dyDescent="0.25">
      <c r="A248" s="16">
        <v>267</v>
      </c>
      <c r="B248" s="14" t="s">
        <v>521</v>
      </c>
      <c r="C248" s="19" t="s">
        <v>522</v>
      </c>
      <c r="D248" s="9" t="s">
        <v>37</v>
      </c>
      <c r="E248" s="46">
        <f t="shared" si="52"/>
        <v>0.23</v>
      </c>
      <c r="F248" s="47">
        <f t="shared" si="53"/>
        <v>0</v>
      </c>
      <c r="G248" s="48">
        <f t="shared" si="54"/>
        <v>0</v>
      </c>
      <c r="H248" s="47">
        <f t="shared" si="55"/>
        <v>0</v>
      </c>
      <c r="I248" s="48">
        <f t="shared" si="56"/>
        <v>0</v>
      </c>
      <c r="J248" s="47">
        <f t="shared" si="57"/>
        <v>0.13</v>
      </c>
      <c r="K248" s="48">
        <f t="shared" si="58"/>
        <v>0.56521739130434778</v>
      </c>
      <c r="L248" s="47">
        <f t="shared" si="59"/>
        <v>0</v>
      </c>
      <c r="M248" s="48">
        <f t="shared" si="60"/>
        <v>0</v>
      </c>
      <c r="N248" s="47">
        <f t="shared" si="61"/>
        <v>0</v>
      </c>
      <c r="O248" s="48">
        <f t="shared" si="62"/>
        <v>0</v>
      </c>
      <c r="P248" s="47">
        <f t="shared" si="63"/>
        <v>0</v>
      </c>
      <c r="Q248" s="48">
        <f t="shared" si="64"/>
        <v>0</v>
      </c>
      <c r="R248" s="8">
        <v>0</v>
      </c>
      <c r="S248" s="2">
        <v>0.13</v>
      </c>
      <c r="T248" s="2">
        <v>0.1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0.13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0.1</v>
      </c>
      <c r="AQ248" s="2">
        <v>0.1</v>
      </c>
      <c r="AR248" s="2">
        <v>0</v>
      </c>
      <c r="AS248" s="2">
        <v>0</v>
      </c>
      <c r="AT248" s="17">
        <v>0</v>
      </c>
    </row>
    <row r="249" spans="1:46" x14ac:dyDescent="0.25">
      <c r="A249" s="16">
        <v>268</v>
      </c>
      <c r="B249" s="14" t="s">
        <v>523</v>
      </c>
      <c r="C249" s="19" t="s">
        <v>524</v>
      </c>
      <c r="D249" s="9" t="s">
        <v>37</v>
      </c>
      <c r="E249" s="46">
        <f t="shared" si="52"/>
        <v>1.1000000000000001</v>
      </c>
      <c r="F249" s="47">
        <f t="shared" si="53"/>
        <v>0</v>
      </c>
      <c r="G249" s="48">
        <f t="shared" si="54"/>
        <v>0</v>
      </c>
      <c r="H249" s="47">
        <f t="shared" si="55"/>
        <v>0</v>
      </c>
      <c r="I249" s="48">
        <f t="shared" si="56"/>
        <v>0</v>
      </c>
      <c r="J249" s="47">
        <f t="shared" si="57"/>
        <v>0.2</v>
      </c>
      <c r="K249" s="48">
        <f t="shared" si="58"/>
        <v>0.18181818181818182</v>
      </c>
      <c r="L249" s="47">
        <f t="shared" si="59"/>
        <v>0</v>
      </c>
      <c r="M249" s="48">
        <f t="shared" si="60"/>
        <v>0</v>
      </c>
      <c r="N249" s="47">
        <f t="shared" si="61"/>
        <v>0</v>
      </c>
      <c r="O249" s="48">
        <f t="shared" si="62"/>
        <v>0</v>
      </c>
      <c r="P249" s="47">
        <f t="shared" si="63"/>
        <v>0</v>
      </c>
      <c r="Q249" s="48">
        <f t="shared" si="64"/>
        <v>0</v>
      </c>
      <c r="R249" s="8">
        <v>0</v>
      </c>
      <c r="S249" s="2">
        <v>0.2</v>
      </c>
      <c r="T249" s="2">
        <v>0.9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0.2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0.9</v>
      </c>
      <c r="AQ249" s="2">
        <v>0.9</v>
      </c>
      <c r="AR249" s="2">
        <v>0</v>
      </c>
      <c r="AS249" s="2">
        <v>0</v>
      </c>
      <c r="AT249" s="17">
        <v>0</v>
      </c>
    </row>
    <row r="250" spans="1:46" x14ac:dyDescent="0.25">
      <c r="A250" s="16">
        <v>269</v>
      </c>
      <c r="B250" s="14" t="s">
        <v>525</v>
      </c>
      <c r="C250" s="19" t="s">
        <v>526</v>
      </c>
      <c r="D250" s="9" t="s">
        <v>37</v>
      </c>
      <c r="E250" s="46">
        <f t="shared" si="52"/>
        <v>1.8470000000000002</v>
      </c>
      <c r="F250" s="47">
        <f t="shared" si="53"/>
        <v>0</v>
      </c>
      <c r="G250" s="48">
        <f t="shared" si="54"/>
        <v>0</v>
      </c>
      <c r="H250" s="47">
        <f t="shared" si="55"/>
        <v>0</v>
      </c>
      <c r="I250" s="48">
        <f t="shared" si="56"/>
        <v>0</v>
      </c>
      <c r="J250" s="47">
        <f t="shared" si="57"/>
        <v>0.24700000000000003</v>
      </c>
      <c r="K250" s="48">
        <f t="shared" si="58"/>
        <v>0.1337303735787764</v>
      </c>
      <c r="L250" s="47">
        <f t="shared" si="59"/>
        <v>0</v>
      </c>
      <c r="M250" s="48">
        <f t="shared" si="60"/>
        <v>0</v>
      </c>
      <c r="N250" s="47">
        <f t="shared" si="61"/>
        <v>0</v>
      </c>
      <c r="O250" s="48">
        <f t="shared" si="62"/>
        <v>0</v>
      </c>
      <c r="P250" s="47">
        <f t="shared" si="63"/>
        <v>0</v>
      </c>
      <c r="Q250" s="48">
        <f t="shared" si="64"/>
        <v>0</v>
      </c>
      <c r="R250" s="8">
        <v>0</v>
      </c>
      <c r="S250" s="2">
        <v>0.24700000000000003</v>
      </c>
      <c r="T250" s="2">
        <v>1.6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0.24700000000000003</v>
      </c>
      <c r="AI250" s="2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0</v>
      </c>
      <c r="AO250" s="2">
        <v>0</v>
      </c>
      <c r="AP250" s="2">
        <v>1.6</v>
      </c>
      <c r="AQ250" s="2">
        <v>1.6</v>
      </c>
      <c r="AR250" s="2">
        <v>0</v>
      </c>
      <c r="AS250" s="2">
        <v>0</v>
      </c>
      <c r="AT250" s="17">
        <v>0</v>
      </c>
    </row>
    <row r="251" spans="1:46" x14ac:dyDescent="0.25">
      <c r="A251" s="16">
        <v>270</v>
      </c>
      <c r="B251" s="14" t="s">
        <v>527</v>
      </c>
      <c r="C251" s="19" t="s">
        <v>528</v>
      </c>
      <c r="D251" s="9" t="s">
        <v>37</v>
      </c>
      <c r="E251" s="46">
        <f t="shared" si="52"/>
        <v>0.4</v>
      </c>
      <c r="F251" s="47">
        <f t="shared" si="53"/>
        <v>0</v>
      </c>
      <c r="G251" s="48">
        <f t="shared" si="54"/>
        <v>0</v>
      </c>
      <c r="H251" s="47">
        <f t="shared" si="55"/>
        <v>0</v>
      </c>
      <c r="I251" s="48">
        <f t="shared" si="56"/>
        <v>0</v>
      </c>
      <c r="J251" s="47">
        <f t="shared" si="57"/>
        <v>0.1</v>
      </c>
      <c r="K251" s="48">
        <f t="shared" si="58"/>
        <v>0.25</v>
      </c>
      <c r="L251" s="47">
        <f t="shared" si="59"/>
        <v>0</v>
      </c>
      <c r="M251" s="48">
        <f t="shared" si="60"/>
        <v>0</v>
      </c>
      <c r="N251" s="47">
        <f t="shared" si="61"/>
        <v>0</v>
      </c>
      <c r="O251" s="48">
        <f t="shared" si="62"/>
        <v>0</v>
      </c>
      <c r="P251" s="47">
        <f t="shared" si="63"/>
        <v>0</v>
      </c>
      <c r="Q251" s="48">
        <f t="shared" si="64"/>
        <v>0</v>
      </c>
      <c r="R251" s="8">
        <v>0</v>
      </c>
      <c r="S251" s="2">
        <v>0.1</v>
      </c>
      <c r="T251" s="2">
        <v>0.3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0.1</v>
      </c>
      <c r="AI251" s="2">
        <v>0</v>
      </c>
      <c r="AJ251" s="2">
        <v>0</v>
      </c>
      <c r="AK251" s="2">
        <v>0</v>
      </c>
      <c r="AL251" s="2">
        <v>0</v>
      </c>
      <c r="AM251" s="2">
        <v>0</v>
      </c>
      <c r="AN251" s="2">
        <v>0</v>
      </c>
      <c r="AO251" s="2">
        <v>0</v>
      </c>
      <c r="AP251" s="2">
        <v>0.3</v>
      </c>
      <c r="AQ251" s="2">
        <v>0.3</v>
      </c>
      <c r="AR251" s="2">
        <v>0</v>
      </c>
      <c r="AS251" s="2">
        <v>0</v>
      </c>
      <c r="AT251" s="17">
        <v>0</v>
      </c>
    </row>
    <row r="252" spans="1:46" x14ac:dyDescent="0.25">
      <c r="A252" s="16">
        <v>271</v>
      </c>
      <c r="B252" s="14" t="s">
        <v>529</v>
      </c>
      <c r="C252" s="19" t="s">
        <v>530</v>
      </c>
      <c r="D252" s="9" t="s">
        <v>37</v>
      </c>
      <c r="E252" s="46">
        <f t="shared" si="52"/>
        <v>2E-3</v>
      </c>
      <c r="F252" s="47">
        <f t="shared" si="53"/>
        <v>0</v>
      </c>
      <c r="G252" s="48">
        <f t="shared" si="54"/>
        <v>0</v>
      </c>
      <c r="H252" s="47">
        <f t="shared" si="55"/>
        <v>0</v>
      </c>
      <c r="I252" s="48">
        <f t="shared" si="56"/>
        <v>0</v>
      </c>
      <c r="J252" s="47">
        <f t="shared" si="57"/>
        <v>2E-3</v>
      </c>
      <c r="K252" s="48">
        <f t="shared" si="58"/>
        <v>1</v>
      </c>
      <c r="L252" s="47">
        <f t="shared" si="59"/>
        <v>0</v>
      </c>
      <c r="M252" s="48">
        <f t="shared" si="60"/>
        <v>0</v>
      </c>
      <c r="N252" s="47">
        <f t="shared" si="61"/>
        <v>0</v>
      </c>
      <c r="O252" s="48">
        <f t="shared" si="62"/>
        <v>0</v>
      </c>
      <c r="P252" s="47">
        <f t="shared" si="63"/>
        <v>0</v>
      </c>
      <c r="Q252" s="48">
        <f t="shared" si="64"/>
        <v>0</v>
      </c>
      <c r="R252" s="8">
        <v>0</v>
      </c>
      <c r="S252" s="2">
        <v>2E-3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2E-3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17">
        <v>0</v>
      </c>
    </row>
    <row r="253" spans="1:46" x14ac:dyDescent="0.25">
      <c r="A253" s="16">
        <v>272</v>
      </c>
      <c r="B253" s="14" t="s">
        <v>531</v>
      </c>
      <c r="C253" s="19" t="s">
        <v>532</v>
      </c>
      <c r="D253" s="9" t="s">
        <v>37</v>
      </c>
      <c r="E253" s="46">
        <f t="shared" si="52"/>
        <v>1.7999999999999999E-2</v>
      </c>
      <c r="F253" s="47">
        <f t="shared" si="53"/>
        <v>0</v>
      </c>
      <c r="G253" s="48">
        <f t="shared" si="54"/>
        <v>0</v>
      </c>
      <c r="H253" s="47">
        <f t="shared" si="55"/>
        <v>0</v>
      </c>
      <c r="I253" s="48">
        <f t="shared" si="56"/>
        <v>0</v>
      </c>
      <c r="J253" s="47">
        <f t="shared" si="57"/>
        <v>1.7999999999999999E-2</v>
      </c>
      <c r="K253" s="48">
        <f t="shared" si="58"/>
        <v>1</v>
      </c>
      <c r="L253" s="47">
        <f t="shared" si="59"/>
        <v>0</v>
      </c>
      <c r="M253" s="48">
        <f t="shared" si="60"/>
        <v>0</v>
      </c>
      <c r="N253" s="47">
        <f t="shared" si="61"/>
        <v>0</v>
      </c>
      <c r="O253" s="48">
        <f t="shared" si="62"/>
        <v>0</v>
      </c>
      <c r="P253" s="47">
        <f t="shared" si="63"/>
        <v>0</v>
      </c>
      <c r="Q253" s="48">
        <f t="shared" si="64"/>
        <v>0</v>
      </c>
      <c r="R253" s="8">
        <v>0</v>
      </c>
      <c r="S253" s="2">
        <v>1.7999999999999999E-2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1.7999999999999999E-2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17">
        <v>0</v>
      </c>
    </row>
    <row r="254" spans="1:46" x14ac:dyDescent="0.25">
      <c r="A254" s="16">
        <v>273</v>
      </c>
      <c r="B254" s="14" t="s">
        <v>533</v>
      </c>
      <c r="C254" s="19" t="s">
        <v>534</v>
      </c>
      <c r="D254" s="9" t="s">
        <v>37</v>
      </c>
      <c r="E254" s="46">
        <f t="shared" si="52"/>
        <v>3.0000000000000001E-3</v>
      </c>
      <c r="F254" s="47">
        <f t="shared" si="53"/>
        <v>0</v>
      </c>
      <c r="G254" s="48">
        <f t="shared" si="54"/>
        <v>0</v>
      </c>
      <c r="H254" s="47">
        <f t="shared" si="55"/>
        <v>0</v>
      </c>
      <c r="I254" s="48">
        <f t="shared" si="56"/>
        <v>0</v>
      </c>
      <c r="J254" s="47">
        <f t="shared" si="57"/>
        <v>3.0000000000000001E-3</v>
      </c>
      <c r="K254" s="48">
        <f t="shared" si="58"/>
        <v>1</v>
      </c>
      <c r="L254" s="47">
        <f t="shared" si="59"/>
        <v>0</v>
      </c>
      <c r="M254" s="48">
        <f t="shared" si="60"/>
        <v>0</v>
      </c>
      <c r="N254" s="47">
        <f t="shared" si="61"/>
        <v>0</v>
      </c>
      <c r="O254" s="48">
        <f t="shared" si="62"/>
        <v>0</v>
      </c>
      <c r="P254" s="47">
        <f t="shared" si="63"/>
        <v>0</v>
      </c>
      <c r="Q254" s="48">
        <f t="shared" si="64"/>
        <v>0</v>
      </c>
      <c r="R254" s="8">
        <v>0</v>
      </c>
      <c r="S254" s="2">
        <v>3.0000000000000001E-3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3.0000000000000001E-3</v>
      </c>
      <c r="AI254" s="2">
        <v>0</v>
      </c>
      <c r="AJ254" s="2">
        <v>0</v>
      </c>
      <c r="AK254" s="2">
        <v>0</v>
      </c>
      <c r="AL254" s="2">
        <v>0</v>
      </c>
      <c r="AM254" s="2">
        <v>0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17">
        <v>0</v>
      </c>
    </row>
    <row r="255" spans="1:46" x14ac:dyDescent="0.25">
      <c r="A255" s="16">
        <v>274</v>
      </c>
      <c r="B255" s="14" t="s">
        <v>535</v>
      </c>
      <c r="C255" s="19" t="s">
        <v>536</v>
      </c>
      <c r="D255" s="9" t="s">
        <v>37</v>
      </c>
      <c r="E255" s="46">
        <f t="shared" si="52"/>
        <v>4.4999999999999998E-2</v>
      </c>
      <c r="F255" s="47">
        <f t="shared" si="53"/>
        <v>0</v>
      </c>
      <c r="G255" s="48">
        <f t="shared" si="54"/>
        <v>0</v>
      </c>
      <c r="H255" s="47">
        <f t="shared" si="55"/>
        <v>0</v>
      </c>
      <c r="I255" s="48">
        <f t="shared" si="56"/>
        <v>0</v>
      </c>
      <c r="J255" s="47">
        <f t="shared" si="57"/>
        <v>4.4999999999999998E-2</v>
      </c>
      <c r="K255" s="48">
        <f t="shared" si="58"/>
        <v>1</v>
      </c>
      <c r="L255" s="47">
        <f t="shared" si="59"/>
        <v>0</v>
      </c>
      <c r="M255" s="48">
        <f t="shared" si="60"/>
        <v>0</v>
      </c>
      <c r="N255" s="47">
        <f t="shared" si="61"/>
        <v>0</v>
      </c>
      <c r="O255" s="48">
        <f t="shared" si="62"/>
        <v>0</v>
      </c>
      <c r="P255" s="47">
        <f t="shared" si="63"/>
        <v>0</v>
      </c>
      <c r="Q255" s="48">
        <f t="shared" si="64"/>
        <v>0</v>
      </c>
      <c r="R255" s="8">
        <v>0</v>
      </c>
      <c r="S255" s="2">
        <v>4.4999999999999998E-2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4.4999999999999998E-2</v>
      </c>
      <c r="AI255" s="2">
        <v>0</v>
      </c>
      <c r="AJ255" s="2">
        <v>0</v>
      </c>
      <c r="AK255" s="2">
        <v>0</v>
      </c>
      <c r="AL255" s="2">
        <v>0</v>
      </c>
      <c r="AM255" s="2">
        <v>0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17">
        <v>0</v>
      </c>
    </row>
    <row r="256" spans="1:46" x14ac:dyDescent="0.25">
      <c r="A256" s="16">
        <v>276</v>
      </c>
      <c r="B256" s="14" t="s">
        <v>537</v>
      </c>
      <c r="C256" s="19" t="s">
        <v>538</v>
      </c>
      <c r="D256" s="9" t="s">
        <v>37</v>
      </c>
      <c r="E256" s="46">
        <f t="shared" si="52"/>
        <v>0.28600000000000003</v>
      </c>
      <c r="F256" s="47">
        <f t="shared" si="53"/>
        <v>0</v>
      </c>
      <c r="G256" s="48">
        <f t="shared" si="54"/>
        <v>0</v>
      </c>
      <c r="H256" s="47">
        <f t="shared" si="55"/>
        <v>0</v>
      </c>
      <c r="I256" s="48">
        <f t="shared" si="56"/>
        <v>0</v>
      </c>
      <c r="J256" s="47">
        <f t="shared" si="57"/>
        <v>8.5999999999999993E-2</v>
      </c>
      <c r="K256" s="48">
        <f t="shared" si="58"/>
        <v>0.30069930069930062</v>
      </c>
      <c r="L256" s="47">
        <f t="shared" si="59"/>
        <v>0</v>
      </c>
      <c r="M256" s="48">
        <f t="shared" si="60"/>
        <v>0</v>
      </c>
      <c r="N256" s="47">
        <f t="shared" si="61"/>
        <v>0</v>
      </c>
      <c r="O256" s="48">
        <f t="shared" si="62"/>
        <v>0</v>
      </c>
      <c r="P256" s="47">
        <f t="shared" si="63"/>
        <v>0</v>
      </c>
      <c r="Q256" s="48">
        <f t="shared" si="64"/>
        <v>0</v>
      </c>
      <c r="R256" s="8">
        <v>0</v>
      </c>
      <c r="S256" s="2">
        <v>8.5999999999999993E-2</v>
      </c>
      <c r="T256" s="2">
        <v>0.2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8.5999999999999993E-2</v>
      </c>
      <c r="AI256" s="2"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v>0</v>
      </c>
      <c r="AP256" s="2">
        <v>0.2</v>
      </c>
      <c r="AQ256" s="2">
        <v>0.2</v>
      </c>
      <c r="AR256" s="2">
        <v>0</v>
      </c>
      <c r="AS256" s="2">
        <v>0</v>
      </c>
      <c r="AT256" s="17">
        <v>0</v>
      </c>
    </row>
    <row r="257" spans="1:46" x14ac:dyDescent="0.25">
      <c r="A257" s="16">
        <v>277</v>
      </c>
      <c r="B257" s="14" t="s">
        <v>539</v>
      </c>
      <c r="C257" s="19" t="s">
        <v>540</v>
      </c>
      <c r="D257" s="9" t="s">
        <v>37</v>
      </c>
      <c r="E257" s="46">
        <f t="shared" si="52"/>
        <v>0.1</v>
      </c>
      <c r="F257" s="47">
        <f t="shared" si="53"/>
        <v>0</v>
      </c>
      <c r="G257" s="48">
        <f t="shared" si="54"/>
        <v>0</v>
      </c>
      <c r="H257" s="47">
        <f t="shared" si="55"/>
        <v>0</v>
      </c>
      <c r="I257" s="48">
        <f t="shared" si="56"/>
        <v>0</v>
      </c>
      <c r="J257" s="47">
        <f t="shared" si="57"/>
        <v>0</v>
      </c>
      <c r="K257" s="48">
        <f t="shared" si="58"/>
        <v>0</v>
      </c>
      <c r="L257" s="47">
        <f t="shared" si="59"/>
        <v>0</v>
      </c>
      <c r="M257" s="48">
        <f t="shared" si="60"/>
        <v>0</v>
      </c>
      <c r="N257" s="47">
        <f t="shared" si="61"/>
        <v>0</v>
      </c>
      <c r="O257" s="48">
        <f t="shared" si="62"/>
        <v>0</v>
      </c>
      <c r="P257" s="47">
        <f t="shared" si="63"/>
        <v>0</v>
      </c>
      <c r="Q257" s="48">
        <f t="shared" si="64"/>
        <v>0</v>
      </c>
      <c r="R257" s="8">
        <v>0</v>
      </c>
      <c r="S257" s="2">
        <v>0</v>
      </c>
      <c r="T257" s="2">
        <v>0.1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  <c r="AO257" s="2">
        <v>0</v>
      </c>
      <c r="AP257" s="2">
        <v>0.1</v>
      </c>
      <c r="AQ257" s="2">
        <v>0.1</v>
      </c>
      <c r="AR257" s="2">
        <v>0</v>
      </c>
      <c r="AS257" s="2">
        <v>0</v>
      </c>
      <c r="AT257" s="17">
        <v>0</v>
      </c>
    </row>
    <row r="258" spans="1:46" x14ac:dyDescent="0.25">
      <c r="A258" s="16">
        <v>278</v>
      </c>
      <c r="B258" s="14" t="s">
        <v>541</v>
      </c>
      <c r="C258" s="19" t="s">
        <v>542</v>
      </c>
      <c r="D258" s="9" t="s">
        <v>37</v>
      </c>
      <c r="E258" s="46">
        <f t="shared" si="52"/>
        <v>8.0000000000000002E-3</v>
      </c>
      <c r="F258" s="47">
        <f t="shared" si="53"/>
        <v>0</v>
      </c>
      <c r="G258" s="48">
        <f t="shared" si="54"/>
        <v>0</v>
      </c>
      <c r="H258" s="47">
        <f t="shared" si="55"/>
        <v>0</v>
      </c>
      <c r="I258" s="48">
        <f t="shared" si="56"/>
        <v>0</v>
      </c>
      <c r="J258" s="47">
        <f t="shared" si="57"/>
        <v>8.0000000000000002E-3</v>
      </c>
      <c r="K258" s="48">
        <f t="shared" si="58"/>
        <v>1</v>
      </c>
      <c r="L258" s="47">
        <f t="shared" si="59"/>
        <v>0</v>
      </c>
      <c r="M258" s="48">
        <f t="shared" si="60"/>
        <v>0</v>
      </c>
      <c r="N258" s="47">
        <f t="shared" si="61"/>
        <v>0</v>
      </c>
      <c r="O258" s="48">
        <f t="shared" si="62"/>
        <v>0</v>
      </c>
      <c r="P258" s="47">
        <f t="shared" si="63"/>
        <v>0</v>
      </c>
      <c r="Q258" s="48">
        <f t="shared" si="64"/>
        <v>0</v>
      </c>
      <c r="R258" s="8">
        <v>0</v>
      </c>
      <c r="S258" s="2">
        <v>8.0000000000000002E-3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8.0000000000000002E-3</v>
      </c>
      <c r="AI258" s="2">
        <v>0</v>
      </c>
      <c r="AJ258" s="2">
        <v>0</v>
      </c>
      <c r="AK258" s="2">
        <v>0</v>
      </c>
      <c r="AL258" s="2">
        <v>0</v>
      </c>
      <c r="AM258" s="2">
        <v>0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17">
        <v>0</v>
      </c>
    </row>
    <row r="259" spans="1:46" x14ac:dyDescent="0.25">
      <c r="A259" s="16">
        <v>279</v>
      </c>
      <c r="B259" s="14" t="s">
        <v>543</v>
      </c>
      <c r="C259" s="19" t="s">
        <v>544</v>
      </c>
      <c r="D259" s="9" t="s">
        <v>37</v>
      </c>
      <c r="E259" s="46">
        <f t="shared" si="52"/>
        <v>0.66</v>
      </c>
      <c r="F259" s="47">
        <f t="shared" si="53"/>
        <v>0</v>
      </c>
      <c r="G259" s="48">
        <f t="shared" si="54"/>
        <v>0</v>
      </c>
      <c r="H259" s="47">
        <f t="shared" si="55"/>
        <v>0</v>
      </c>
      <c r="I259" s="48">
        <f t="shared" si="56"/>
        <v>0</v>
      </c>
      <c r="J259" s="47">
        <f t="shared" si="57"/>
        <v>0.26</v>
      </c>
      <c r="K259" s="48">
        <f t="shared" si="58"/>
        <v>0.39393939393939392</v>
      </c>
      <c r="L259" s="47">
        <f t="shared" si="59"/>
        <v>0</v>
      </c>
      <c r="M259" s="48">
        <f t="shared" si="60"/>
        <v>0</v>
      </c>
      <c r="N259" s="47">
        <f t="shared" si="61"/>
        <v>0</v>
      </c>
      <c r="O259" s="48">
        <f t="shared" si="62"/>
        <v>0</v>
      </c>
      <c r="P259" s="47">
        <f t="shared" si="63"/>
        <v>0</v>
      </c>
      <c r="Q259" s="48">
        <f t="shared" si="64"/>
        <v>0</v>
      </c>
      <c r="R259" s="8">
        <v>0</v>
      </c>
      <c r="S259" s="2">
        <v>0.26</v>
      </c>
      <c r="T259" s="2">
        <v>0.4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0.26</v>
      </c>
      <c r="AI259" s="2">
        <v>0</v>
      </c>
      <c r="AJ259" s="2">
        <v>0</v>
      </c>
      <c r="AK259" s="2">
        <v>0</v>
      </c>
      <c r="AL259" s="2">
        <v>0</v>
      </c>
      <c r="AM259" s="2">
        <v>0</v>
      </c>
      <c r="AN259" s="2">
        <v>0</v>
      </c>
      <c r="AO259" s="2">
        <v>0</v>
      </c>
      <c r="AP259" s="2">
        <v>0.4</v>
      </c>
      <c r="AQ259" s="2">
        <v>0.4</v>
      </c>
      <c r="AR259" s="2">
        <v>0</v>
      </c>
      <c r="AS259" s="2">
        <v>0</v>
      </c>
      <c r="AT259" s="17">
        <v>0</v>
      </c>
    </row>
    <row r="260" spans="1:46" x14ac:dyDescent="0.25">
      <c r="A260" s="16">
        <v>280</v>
      </c>
      <c r="B260" s="14" t="s">
        <v>545</v>
      </c>
      <c r="C260" s="19" t="s">
        <v>546</v>
      </c>
      <c r="D260" s="9" t="s">
        <v>37</v>
      </c>
      <c r="E260" s="46">
        <f t="shared" si="52"/>
        <v>0.05</v>
      </c>
      <c r="F260" s="47">
        <f t="shared" si="53"/>
        <v>0</v>
      </c>
      <c r="G260" s="48">
        <f t="shared" si="54"/>
        <v>0</v>
      </c>
      <c r="H260" s="47">
        <f t="shared" si="55"/>
        <v>0</v>
      </c>
      <c r="I260" s="48">
        <f t="shared" si="56"/>
        <v>0</v>
      </c>
      <c r="J260" s="47">
        <f t="shared" si="57"/>
        <v>2.5000000000000001E-2</v>
      </c>
      <c r="K260" s="48">
        <f t="shared" si="58"/>
        <v>0.5</v>
      </c>
      <c r="L260" s="47">
        <f t="shared" si="59"/>
        <v>0</v>
      </c>
      <c r="M260" s="48">
        <f t="shared" si="60"/>
        <v>0</v>
      </c>
      <c r="N260" s="47">
        <f t="shared" si="61"/>
        <v>0</v>
      </c>
      <c r="O260" s="48">
        <f t="shared" si="62"/>
        <v>0</v>
      </c>
      <c r="P260" s="47">
        <f t="shared" si="63"/>
        <v>0</v>
      </c>
      <c r="Q260" s="48">
        <f t="shared" si="64"/>
        <v>0</v>
      </c>
      <c r="R260" s="8">
        <v>0</v>
      </c>
      <c r="S260" s="2">
        <v>2.5000000000000001E-2</v>
      </c>
      <c r="T260" s="2">
        <v>2.5000000000000001E-2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2.5000000000000001E-2</v>
      </c>
      <c r="AI260" s="2">
        <v>0</v>
      </c>
      <c r="AJ260" s="2"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v>0</v>
      </c>
      <c r="AP260" s="2">
        <v>2.5000000000000001E-2</v>
      </c>
      <c r="AQ260" s="2">
        <v>2.5000000000000001E-2</v>
      </c>
      <c r="AR260" s="2">
        <v>0</v>
      </c>
      <c r="AS260" s="2">
        <v>0</v>
      </c>
      <c r="AT260" s="17">
        <v>0</v>
      </c>
    </row>
    <row r="261" spans="1:46" x14ac:dyDescent="0.25">
      <c r="A261" s="16">
        <v>281</v>
      </c>
      <c r="B261" s="14" t="s">
        <v>547</v>
      </c>
      <c r="C261" s="19" t="s">
        <v>548</v>
      </c>
      <c r="D261" s="9" t="s">
        <v>37</v>
      </c>
      <c r="E261" s="46">
        <f t="shared" si="52"/>
        <v>8.9999999999999993E-3</v>
      </c>
      <c r="F261" s="47">
        <f t="shared" si="53"/>
        <v>0</v>
      </c>
      <c r="G261" s="48">
        <f t="shared" si="54"/>
        <v>0</v>
      </c>
      <c r="H261" s="47">
        <f t="shared" si="55"/>
        <v>0</v>
      </c>
      <c r="I261" s="48">
        <f t="shared" si="56"/>
        <v>0</v>
      </c>
      <c r="J261" s="47">
        <f t="shared" si="57"/>
        <v>0</v>
      </c>
      <c r="K261" s="48">
        <f t="shared" si="58"/>
        <v>0</v>
      </c>
      <c r="L261" s="47">
        <f t="shared" si="59"/>
        <v>0</v>
      </c>
      <c r="M261" s="48">
        <f t="shared" si="60"/>
        <v>0</v>
      </c>
      <c r="N261" s="47">
        <f t="shared" si="61"/>
        <v>0</v>
      </c>
      <c r="O261" s="48">
        <f t="shared" si="62"/>
        <v>0</v>
      </c>
      <c r="P261" s="47">
        <f t="shared" si="63"/>
        <v>0</v>
      </c>
      <c r="Q261" s="48">
        <f t="shared" si="64"/>
        <v>0</v>
      </c>
      <c r="R261" s="8">
        <v>0</v>
      </c>
      <c r="S261" s="2">
        <v>0</v>
      </c>
      <c r="T261" s="2">
        <v>8.9999999999999993E-3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0</v>
      </c>
      <c r="AN261" s="2">
        <v>0</v>
      </c>
      <c r="AO261" s="2">
        <v>0</v>
      </c>
      <c r="AP261" s="2">
        <v>8.9999999999999993E-3</v>
      </c>
      <c r="AQ261" s="2">
        <v>8.9999999999999993E-3</v>
      </c>
      <c r="AR261" s="2">
        <v>0</v>
      </c>
      <c r="AS261" s="2">
        <v>0</v>
      </c>
      <c r="AT261" s="17">
        <v>0</v>
      </c>
    </row>
    <row r="262" spans="1:46" x14ac:dyDescent="0.25">
      <c r="A262" s="16">
        <v>282</v>
      </c>
      <c r="B262" s="14" t="s">
        <v>549</v>
      </c>
      <c r="C262" s="19" t="s">
        <v>550</v>
      </c>
      <c r="D262" s="9" t="s">
        <v>37</v>
      </c>
      <c r="E262" s="46">
        <f t="shared" si="52"/>
        <v>5.7000000000000002E-2</v>
      </c>
      <c r="F262" s="47">
        <f t="shared" si="53"/>
        <v>0</v>
      </c>
      <c r="G262" s="48">
        <f t="shared" si="54"/>
        <v>0</v>
      </c>
      <c r="H262" s="47">
        <f t="shared" si="55"/>
        <v>0</v>
      </c>
      <c r="I262" s="48">
        <f t="shared" si="56"/>
        <v>0</v>
      </c>
      <c r="J262" s="47">
        <f t="shared" si="57"/>
        <v>5.7000000000000002E-2</v>
      </c>
      <c r="K262" s="48">
        <f t="shared" si="58"/>
        <v>1</v>
      </c>
      <c r="L262" s="47">
        <f t="shared" si="59"/>
        <v>0</v>
      </c>
      <c r="M262" s="48">
        <f t="shared" si="60"/>
        <v>0</v>
      </c>
      <c r="N262" s="47">
        <f t="shared" si="61"/>
        <v>0</v>
      </c>
      <c r="O262" s="48">
        <f t="shared" si="62"/>
        <v>0</v>
      </c>
      <c r="P262" s="47">
        <f t="shared" si="63"/>
        <v>0</v>
      </c>
      <c r="Q262" s="48">
        <f t="shared" si="64"/>
        <v>0</v>
      </c>
      <c r="R262" s="8">
        <v>0</v>
      </c>
      <c r="S262" s="2">
        <v>5.7000000000000002E-2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5.7000000000000002E-2</v>
      </c>
      <c r="AI262" s="2">
        <v>0</v>
      </c>
      <c r="AJ262" s="2">
        <v>0</v>
      </c>
      <c r="AK262" s="2">
        <v>0</v>
      </c>
      <c r="AL262" s="2">
        <v>0</v>
      </c>
      <c r="AM262" s="2">
        <v>0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17">
        <v>0</v>
      </c>
    </row>
    <row r="263" spans="1:46" x14ac:dyDescent="0.25">
      <c r="A263" s="16">
        <v>283</v>
      </c>
      <c r="B263" s="14" t="s">
        <v>551</v>
      </c>
      <c r="C263" s="19" t="s">
        <v>552</v>
      </c>
      <c r="D263" s="9" t="s">
        <v>37</v>
      </c>
      <c r="E263" s="46">
        <f t="shared" si="52"/>
        <v>0.63700000000000001</v>
      </c>
      <c r="F263" s="47">
        <f t="shared" si="53"/>
        <v>0.22500000000000001</v>
      </c>
      <c r="G263" s="48">
        <f t="shared" si="54"/>
        <v>0.35321821036106749</v>
      </c>
      <c r="H263" s="47">
        <f t="shared" si="55"/>
        <v>0</v>
      </c>
      <c r="I263" s="48">
        <f t="shared" si="56"/>
        <v>0</v>
      </c>
      <c r="J263" s="47">
        <f t="shared" si="57"/>
        <v>1.2E-2</v>
      </c>
      <c r="K263" s="48">
        <f t="shared" si="58"/>
        <v>1.8838304552590265E-2</v>
      </c>
      <c r="L263" s="47">
        <f t="shared" si="59"/>
        <v>0</v>
      </c>
      <c r="M263" s="48">
        <f t="shared" si="60"/>
        <v>0</v>
      </c>
      <c r="N263" s="47">
        <f t="shared" si="61"/>
        <v>0</v>
      </c>
      <c r="O263" s="48">
        <f t="shared" si="62"/>
        <v>0</v>
      </c>
      <c r="P263" s="47">
        <f t="shared" si="63"/>
        <v>0</v>
      </c>
      <c r="Q263" s="48">
        <f t="shared" si="64"/>
        <v>0</v>
      </c>
      <c r="R263" s="8">
        <v>0</v>
      </c>
      <c r="S263" s="2">
        <v>0.23700000000000002</v>
      </c>
      <c r="T263" s="2">
        <v>0.4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0.22500000000000001</v>
      </c>
      <c r="AG263" s="2">
        <v>0</v>
      </c>
      <c r="AH263" s="2">
        <v>1.2E-2</v>
      </c>
      <c r="AI263" s="2">
        <v>0</v>
      </c>
      <c r="AJ263" s="2">
        <v>0</v>
      </c>
      <c r="AK263" s="2">
        <v>0</v>
      </c>
      <c r="AL263" s="2">
        <v>0</v>
      </c>
      <c r="AM263" s="2">
        <v>0</v>
      </c>
      <c r="AN263" s="2">
        <v>0</v>
      </c>
      <c r="AO263" s="2">
        <v>0</v>
      </c>
      <c r="AP263" s="2">
        <v>0.4</v>
      </c>
      <c r="AQ263" s="2">
        <v>0.4</v>
      </c>
      <c r="AR263" s="2">
        <v>0</v>
      </c>
      <c r="AS263" s="2">
        <v>0</v>
      </c>
      <c r="AT263" s="17">
        <v>0</v>
      </c>
    </row>
    <row r="264" spans="1:46" x14ac:dyDescent="0.25">
      <c r="A264" s="16">
        <v>284</v>
      </c>
      <c r="B264" s="14" t="s">
        <v>553</v>
      </c>
      <c r="C264" s="19" t="s">
        <v>554</v>
      </c>
      <c r="D264" s="9" t="s">
        <v>37</v>
      </c>
      <c r="E264" s="46">
        <f t="shared" si="52"/>
        <v>0.26900000000000002</v>
      </c>
      <c r="F264" s="47">
        <f t="shared" si="53"/>
        <v>0</v>
      </c>
      <c r="G264" s="48">
        <f t="shared" si="54"/>
        <v>0</v>
      </c>
      <c r="H264" s="47">
        <f t="shared" si="55"/>
        <v>0</v>
      </c>
      <c r="I264" s="48">
        <f t="shared" si="56"/>
        <v>0</v>
      </c>
      <c r="J264" s="47">
        <f t="shared" si="57"/>
        <v>6.9000000000000006E-2</v>
      </c>
      <c r="K264" s="48">
        <f t="shared" si="58"/>
        <v>0.25650557620817843</v>
      </c>
      <c r="L264" s="47">
        <f t="shared" si="59"/>
        <v>0</v>
      </c>
      <c r="M264" s="48">
        <f t="shared" si="60"/>
        <v>0</v>
      </c>
      <c r="N264" s="47">
        <f t="shared" si="61"/>
        <v>0</v>
      </c>
      <c r="O264" s="48">
        <f t="shared" si="62"/>
        <v>0</v>
      </c>
      <c r="P264" s="47">
        <f t="shared" si="63"/>
        <v>0</v>
      </c>
      <c r="Q264" s="48">
        <f t="shared" si="64"/>
        <v>0</v>
      </c>
      <c r="R264" s="8">
        <v>0</v>
      </c>
      <c r="S264" s="2">
        <v>6.9000000000000006E-2</v>
      </c>
      <c r="T264" s="2">
        <v>0.2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6.9000000000000006E-2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  <c r="AO264" s="2">
        <v>0</v>
      </c>
      <c r="AP264" s="2">
        <v>0.2</v>
      </c>
      <c r="AQ264" s="2">
        <v>0.2</v>
      </c>
      <c r="AR264" s="2">
        <v>0</v>
      </c>
      <c r="AS264" s="2">
        <v>0</v>
      </c>
      <c r="AT264" s="17">
        <v>0</v>
      </c>
    </row>
    <row r="265" spans="1:46" x14ac:dyDescent="0.25">
      <c r="A265" s="16">
        <v>285</v>
      </c>
      <c r="B265" s="14" t="s">
        <v>555</v>
      </c>
      <c r="C265" s="19" t="s">
        <v>556</v>
      </c>
      <c r="D265" s="9" t="s">
        <v>37</v>
      </c>
      <c r="E265" s="46">
        <f t="shared" si="52"/>
        <v>5.0000000000000001E-3</v>
      </c>
      <c r="F265" s="47">
        <f t="shared" si="53"/>
        <v>0</v>
      </c>
      <c r="G265" s="48">
        <f t="shared" si="54"/>
        <v>0</v>
      </c>
      <c r="H265" s="47">
        <f t="shared" si="55"/>
        <v>0</v>
      </c>
      <c r="I265" s="48">
        <f t="shared" si="56"/>
        <v>0</v>
      </c>
      <c r="J265" s="47">
        <f t="shared" si="57"/>
        <v>4.0000000000000001E-3</v>
      </c>
      <c r="K265" s="48">
        <f t="shared" si="58"/>
        <v>0.8</v>
      </c>
      <c r="L265" s="47">
        <f t="shared" si="59"/>
        <v>0</v>
      </c>
      <c r="M265" s="48">
        <f t="shared" si="60"/>
        <v>0</v>
      </c>
      <c r="N265" s="47">
        <f t="shared" si="61"/>
        <v>0</v>
      </c>
      <c r="O265" s="48">
        <f t="shared" si="62"/>
        <v>0</v>
      </c>
      <c r="P265" s="47">
        <f t="shared" si="63"/>
        <v>0</v>
      </c>
      <c r="Q265" s="48">
        <f t="shared" si="64"/>
        <v>0</v>
      </c>
      <c r="R265" s="8">
        <v>0</v>
      </c>
      <c r="S265" s="2">
        <v>4.0000000000000001E-3</v>
      </c>
      <c r="T265" s="2">
        <v>1E-3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4.0000000000000001E-3</v>
      </c>
      <c r="AI265" s="2">
        <v>0</v>
      </c>
      <c r="AJ265" s="2">
        <v>0</v>
      </c>
      <c r="AK265" s="2">
        <v>0</v>
      </c>
      <c r="AL265" s="2">
        <v>0</v>
      </c>
      <c r="AM265" s="2">
        <v>0</v>
      </c>
      <c r="AN265" s="2">
        <v>0</v>
      </c>
      <c r="AO265" s="2">
        <v>0</v>
      </c>
      <c r="AP265" s="2">
        <v>1E-3</v>
      </c>
      <c r="AQ265" s="2">
        <v>1E-3</v>
      </c>
      <c r="AR265" s="2">
        <v>0</v>
      </c>
      <c r="AS265" s="2">
        <v>0</v>
      </c>
      <c r="AT265" s="17">
        <v>0</v>
      </c>
    </row>
    <row r="266" spans="1:46" x14ac:dyDescent="0.25">
      <c r="A266" s="16">
        <v>286</v>
      </c>
      <c r="B266" s="14" t="s">
        <v>557</v>
      </c>
      <c r="C266" s="19" t="s">
        <v>558</v>
      </c>
      <c r="D266" s="9" t="s">
        <v>37</v>
      </c>
      <c r="E266" s="46">
        <f t="shared" si="52"/>
        <v>7.0000000000000001E-3</v>
      </c>
      <c r="F266" s="47">
        <f t="shared" si="53"/>
        <v>0</v>
      </c>
      <c r="G266" s="48">
        <f t="shared" si="54"/>
        <v>0</v>
      </c>
      <c r="H266" s="47">
        <f t="shared" si="55"/>
        <v>0</v>
      </c>
      <c r="I266" s="48">
        <f t="shared" si="56"/>
        <v>0</v>
      </c>
      <c r="J266" s="47">
        <f t="shared" si="57"/>
        <v>7.0000000000000001E-3</v>
      </c>
      <c r="K266" s="48">
        <f t="shared" si="58"/>
        <v>1</v>
      </c>
      <c r="L266" s="47">
        <f t="shared" si="59"/>
        <v>0</v>
      </c>
      <c r="M266" s="48">
        <f t="shared" si="60"/>
        <v>0</v>
      </c>
      <c r="N266" s="47">
        <f t="shared" si="61"/>
        <v>0</v>
      </c>
      <c r="O266" s="48">
        <f t="shared" si="62"/>
        <v>0</v>
      </c>
      <c r="P266" s="47">
        <f t="shared" si="63"/>
        <v>0</v>
      </c>
      <c r="Q266" s="48">
        <f t="shared" si="64"/>
        <v>0</v>
      </c>
      <c r="R266" s="8">
        <v>0</v>
      </c>
      <c r="S266" s="2">
        <v>7.0000000000000001E-3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7.0000000000000001E-3</v>
      </c>
      <c r="AI266" s="2">
        <v>0</v>
      </c>
      <c r="AJ266" s="2"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17">
        <v>0</v>
      </c>
    </row>
    <row r="267" spans="1:46" x14ac:dyDescent="0.25">
      <c r="A267" s="16">
        <v>287</v>
      </c>
      <c r="B267" s="14" t="s">
        <v>559</v>
      </c>
      <c r="C267" s="19" t="s">
        <v>560</v>
      </c>
      <c r="D267" s="9" t="s">
        <v>37</v>
      </c>
      <c r="E267" s="46">
        <f t="shared" si="52"/>
        <v>0.33100000000000002</v>
      </c>
      <c r="F267" s="47">
        <f t="shared" si="53"/>
        <v>0</v>
      </c>
      <c r="G267" s="48">
        <f t="shared" si="54"/>
        <v>0</v>
      </c>
      <c r="H267" s="47">
        <f t="shared" si="55"/>
        <v>0</v>
      </c>
      <c r="I267" s="48">
        <f t="shared" si="56"/>
        <v>0</v>
      </c>
      <c r="J267" s="47">
        <f t="shared" si="57"/>
        <v>0.13100000000000001</v>
      </c>
      <c r="K267" s="48">
        <f t="shared" si="58"/>
        <v>0.39577039274924469</v>
      </c>
      <c r="L267" s="47">
        <f t="shared" si="59"/>
        <v>0</v>
      </c>
      <c r="M267" s="48">
        <f t="shared" si="60"/>
        <v>0</v>
      </c>
      <c r="N267" s="47">
        <f t="shared" si="61"/>
        <v>0</v>
      </c>
      <c r="O267" s="48">
        <f t="shared" si="62"/>
        <v>0</v>
      </c>
      <c r="P267" s="47">
        <f t="shared" si="63"/>
        <v>0</v>
      </c>
      <c r="Q267" s="48">
        <f t="shared" si="64"/>
        <v>0</v>
      </c>
      <c r="R267" s="8">
        <v>0</v>
      </c>
      <c r="S267" s="2">
        <v>0.13100000000000001</v>
      </c>
      <c r="T267" s="2">
        <v>0.2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0.13100000000000001</v>
      </c>
      <c r="AI267" s="2">
        <v>0</v>
      </c>
      <c r="AJ267" s="2"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v>0</v>
      </c>
      <c r="AP267" s="2">
        <v>0.2</v>
      </c>
      <c r="AQ267" s="2">
        <v>0.2</v>
      </c>
      <c r="AR267" s="2">
        <v>0</v>
      </c>
      <c r="AS267" s="2">
        <v>0</v>
      </c>
      <c r="AT267" s="17">
        <v>0</v>
      </c>
    </row>
    <row r="268" spans="1:46" x14ac:dyDescent="0.25">
      <c r="A268" s="16">
        <v>288</v>
      </c>
      <c r="B268" s="14" t="s">
        <v>561</v>
      </c>
      <c r="C268" s="19" t="s">
        <v>562</v>
      </c>
      <c r="D268" s="9" t="s">
        <v>37</v>
      </c>
      <c r="E268" s="46">
        <f t="shared" si="52"/>
        <v>0.1</v>
      </c>
      <c r="F268" s="47">
        <f t="shared" si="53"/>
        <v>0</v>
      </c>
      <c r="G268" s="48">
        <f t="shared" si="54"/>
        <v>0</v>
      </c>
      <c r="H268" s="47">
        <f t="shared" si="55"/>
        <v>0</v>
      </c>
      <c r="I268" s="48">
        <f t="shared" si="56"/>
        <v>0</v>
      </c>
      <c r="J268" s="47">
        <f t="shared" si="57"/>
        <v>0</v>
      </c>
      <c r="K268" s="48">
        <f t="shared" si="58"/>
        <v>0</v>
      </c>
      <c r="L268" s="47">
        <f t="shared" si="59"/>
        <v>0</v>
      </c>
      <c r="M268" s="48">
        <f t="shared" si="60"/>
        <v>0</v>
      </c>
      <c r="N268" s="47">
        <f t="shared" si="61"/>
        <v>0</v>
      </c>
      <c r="O268" s="48">
        <f t="shared" si="62"/>
        <v>0</v>
      </c>
      <c r="P268" s="47">
        <f t="shared" si="63"/>
        <v>0</v>
      </c>
      <c r="Q268" s="48">
        <f t="shared" si="64"/>
        <v>0</v>
      </c>
      <c r="R268" s="8">
        <v>0</v>
      </c>
      <c r="S268" s="2">
        <v>0</v>
      </c>
      <c r="T268" s="2">
        <v>0.1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0</v>
      </c>
      <c r="AO268" s="2">
        <v>0</v>
      </c>
      <c r="AP268" s="2">
        <v>0.1</v>
      </c>
      <c r="AQ268" s="2">
        <v>0.1</v>
      </c>
      <c r="AR268" s="2">
        <v>0</v>
      </c>
      <c r="AS268" s="2">
        <v>0</v>
      </c>
      <c r="AT268" s="17">
        <v>0</v>
      </c>
    </row>
    <row r="269" spans="1:46" x14ac:dyDescent="0.25">
      <c r="A269" s="16">
        <v>289</v>
      </c>
      <c r="B269" s="14" t="s">
        <v>563</v>
      </c>
      <c r="C269" s="19" t="s">
        <v>564</v>
      </c>
      <c r="D269" s="9" t="s">
        <v>37</v>
      </c>
      <c r="E269" s="46">
        <f t="shared" si="52"/>
        <v>5.4000000000000006E-2</v>
      </c>
      <c r="F269" s="47">
        <f t="shared" si="53"/>
        <v>0</v>
      </c>
      <c r="G269" s="48">
        <f t="shared" si="54"/>
        <v>0</v>
      </c>
      <c r="H269" s="47">
        <f t="shared" si="55"/>
        <v>0</v>
      </c>
      <c r="I269" s="48">
        <f t="shared" si="56"/>
        <v>0</v>
      </c>
      <c r="J269" s="47">
        <f t="shared" si="57"/>
        <v>2.1000000000000001E-2</v>
      </c>
      <c r="K269" s="48">
        <f t="shared" si="58"/>
        <v>0.3888888888888889</v>
      </c>
      <c r="L269" s="47">
        <f t="shared" si="59"/>
        <v>0</v>
      </c>
      <c r="M269" s="48">
        <f t="shared" si="60"/>
        <v>0</v>
      </c>
      <c r="N269" s="47">
        <f t="shared" si="61"/>
        <v>0</v>
      </c>
      <c r="O269" s="48">
        <f t="shared" si="62"/>
        <v>0</v>
      </c>
      <c r="P269" s="47">
        <f t="shared" si="63"/>
        <v>0</v>
      </c>
      <c r="Q269" s="48">
        <f t="shared" si="64"/>
        <v>0</v>
      </c>
      <c r="R269" s="8">
        <v>0</v>
      </c>
      <c r="S269" s="2">
        <v>2.1000000000000001E-2</v>
      </c>
      <c r="T269" s="2">
        <v>3.3000000000000002E-2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2.1000000000000001E-2</v>
      </c>
      <c r="AI269" s="2">
        <v>0</v>
      </c>
      <c r="AJ269" s="2">
        <v>0</v>
      </c>
      <c r="AK269" s="2">
        <v>0</v>
      </c>
      <c r="AL269" s="2">
        <v>0</v>
      </c>
      <c r="AM269" s="2">
        <v>0</v>
      </c>
      <c r="AN269" s="2">
        <v>0</v>
      </c>
      <c r="AO269" s="2">
        <v>0</v>
      </c>
      <c r="AP269" s="2">
        <v>3.3000000000000002E-2</v>
      </c>
      <c r="AQ269" s="2">
        <v>3.3000000000000002E-2</v>
      </c>
      <c r="AR269" s="2">
        <v>0</v>
      </c>
      <c r="AS269" s="2">
        <v>0</v>
      </c>
      <c r="AT269" s="17">
        <v>0</v>
      </c>
    </row>
    <row r="270" spans="1:46" x14ac:dyDescent="0.25">
      <c r="A270" s="16">
        <v>290</v>
      </c>
      <c r="B270" s="14" t="s">
        <v>565</v>
      </c>
      <c r="C270" s="19" t="s">
        <v>566</v>
      </c>
      <c r="D270" s="9" t="s">
        <v>37</v>
      </c>
      <c r="E270" s="46">
        <f t="shared" si="52"/>
        <v>0.2</v>
      </c>
      <c r="F270" s="47">
        <f t="shared" si="53"/>
        <v>0</v>
      </c>
      <c r="G270" s="48">
        <f t="shared" si="54"/>
        <v>0</v>
      </c>
      <c r="H270" s="47">
        <f t="shared" si="55"/>
        <v>0</v>
      </c>
      <c r="I270" s="48">
        <f t="shared" si="56"/>
        <v>0</v>
      </c>
      <c r="J270" s="47">
        <f t="shared" si="57"/>
        <v>0.1</v>
      </c>
      <c r="K270" s="48">
        <f t="shared" si="58"/>
        <v>0.5</v>
      </c>
      <c r="L270" s="47">
        <f t="shared" si="59"/>
        <v>0</v>
      </c>
      <c r="M270" s="48">
        <f t="shared" si="60"/>
        <v>0</v>
      </c>
      <c r="N270" s="47">
        <f t="shared" si="61"/>
        <v>0</v>
      </c>
      <c r="O270" s="48">
        <f t="shared" si="62"/>
        <v>0</v>
      </c>
      <c r="P270" s="47">
        <f t="shared" si="63"/>
        <v>0</v>
      </c>
      <c r="Q270" s="48">
        <f t="shared" si="64"/>
        <v>0</v>
      </c>
      <c r="R270" s="8">
        <v>0</v>
      </c>
      <c r="S270" s="2">
        <v>0.1</v>
      </c>
      <c r="T270" s="2">
        <v>0.1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0.1</v>
      </c>
      <c r="AI270" s="2">
        <v>0</v>
      </c>
      <c r="AJ270" s="2">
        <v>0</v>
      </c>
      <c r="AK270" s="2">
        <v>0</v>
      </c>
      <c r="AL270" s="2">
        <v>0</v>
      </c>
      <c r="AM270" s="2">
        <v>0</v>
      </c>
      <c r="AN270" s="2">
        <v>0</v>
      </c>
      <c r="AO270" s="2">
        <v>0</v>
      </c>
      <c r="AP270" s="2">
        <v>0.1</v>
      </c>
      <c r="AQ270" s="2">
        <v>0.1</v>
      </c>
      <c r="AR270" s="2">
        <v>0</v>
      </c>
      <c r="AS270" s="2">
        <v>0</v>
      </c>
      <c r="AT270" s="17">
        <v>0</v>
      </c>
    </row>
    <row r="271" spans="1:46" x14ac:dyDescent="0.25">
      <c r="A271" s="16">
        <v>291</v>
      </c>
      <c r="B271" s="14" t="s">
        <v>567</v>
      </c>
      <c r="C271" s="19" t="s">
        <v>568</v>
      </c>
      <c r="D271" s="9" t="s">
        <v>37</v>
      </c>
      <c r="E271" s="46">
        <f t="shared" si="52"/>
        <v>0.128</v>
      </c>
      <c r="F271" s="47">
        <f t="shared" si="53"/>
        <v>0</v>
      </c>
      <c r="G271" s="48">
        <f t="shared" si="54"/>
        <v>0</v>
      </c>
      <c r="H271" s="47">
        <f t="shared" si="55"/>
        <v>0</v>
      </c>
      <c r="I271" s="48">
        <f t="shared" si="56"/>
        <v>0</v>
      </c>
      <c r="J271" s="47">
        <f t="shared" si="57"/>
        <v>2.8000000000000001E-2</v>
      </c>
      <c r="K271" s="48">
        <f t="shared" si="58"/>
        <v>0.21875</v>
      </c>
      <c r="L271" s="47">
        <f t="shared" si="59"/>
        <v>0</v>
      </c>
      <c r="M271" s="48">
        <f t="shared" si="60"/>
        <v>0</v>
      </c>
      <c r="N271" s="47">
        <f t="shared" si="61"/>
        <v>0</v>
      </c>
      <c r="O271" s="48">
        <f t="shared" si="62"/>
        <v>0</v>
      </c>
      <c r="P271" s="47">
        <f t="shared" si="63"/>
        <v>0</v>
      </c>
      <c r="Q271" s="48">
        <f t="shared" si="64"/>
        <v>0</v>
      </c>
      <c r="R271" s="8">
        <v>0</v>
      </c>
      <c r="S271" s="2">
        <v>2.8000000000000001E-2</v>
      </c>
      <c r="T271" s="2">
        <v>0.1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2.8000000000000001E-2</v>
      </c>
      <c r="AI271" s="2">
        <v>0</v>
      </c>
      <c r="AJ271" s="2">
        <v>0</v>
      </c>
      <c r="AK271" s="2">
        <v>0</v>
      </c>
      <c r="AL271" s="2">
        <v>0</v>
      </c>
      <c r="AM271" s="2">
        <v>0</v>
      </c>
      <c r="AN271" s="2">
        <v>0</v>
      </c>
      <c r="AO271" s="2">
        <v>0</v>
      </c>
      <c r="AP271" s="2">
        <v>0.1</v>
      </c>
      <c r="AQ271" s="2">
        <v>0.1</v>
      </c>
      <c r="AR271" s="2">
        <v>0</v>
      </c>
      <c r="AS271" s="2">
        <v>0</v>
      </c>
      <c r="AT271" s="17">
        <v>0</v>
      </c>
    </row>
    <row r="272" spans="1:46" x14ac:dyDescent="0.25">
      <c r="A272" s="16">
        <v>292</v>
      </c>
      <c r="B272" s="14" t="s">
        <v>569</v>
      </c>
      <c r="C272" s="19" t="s">
        <v>570</v>
      </c>
      <c r="D272" s="9" t="s">
        <v>37</v>
      </c>
      <c r="E272" s="46">
        <f t="shared" si="52"/>
        <v>0.2</v>
      </c>
      <c r="F272" s="47">
        <f t="shared" si="53"/>
        <v>0</v>
      </c>
      <c r="G272" s="48">
        <f t="shared" si="54"/>
        <v>0</v>
      </c>
      <c r="H272" s="47">
        <f t="shared" si="55"/>
        <v>0</v>
      </c>
      <c r="I272" s="48">
        <f t="shared" si="56"/>
        <v>0</v>
      </c>
      <c r="J272" s="47">
        <f t="shared" si="57"/>
        <v>0</v>
      </c>
      <c r="K272" s="48">
        <f t="shared" si="58"/>
        <v>0</v>
      </c>
      <c r="L272" s="47">
        <f t="shared" si="59"/>
        <v>0</v>
      </c>
      <c r="M272" s="48">
        <f t="shared" si="60"/>
        <v>0</v>
      </c>
      <c r="N272" s="47">
        <f t="shared" si="61"/>
        <v>0</v>
      </c>
      <c r="O272" s="48">
        <f t="shared" si="62"/>
        <v>0</v>
      </c>
      <c r="P272" s="47">
        <f t="shared" si="63"/>
        <v>0</v>
      </c>
      <c r="Q272" s="48">
        <f t="shared" si="64"/>
        <v>0</v>
      </c>
      <c r="R272" s="8">
        <v>0</v>
      </c>
      <c r="S272" s="2">
        <v>0</v>
      </c>
      <c r="T272" s="2">
        <v>0.2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0</v>
      </c>
      <c r="AN272" s="2">
        <v>0</v>
      </c>
      <c r="AO272" s="2">
        <v>0</v>
      </c>
      <c r="AP272" s="2">
        <v>0.2</v>
      </c>
      <c r="AQ272" s="2">
        <v>0.2</v>
      </c>
      <c r="AR272" s="2">
        <v>0</v>
      </c>
      <c r="AS272" s="2">
        <v>0</v>
      </c>
      <c r="AT272" s="17">
        <v>0</v>
      </c>
    </row>
    <row r="273" spans="1:46" x14ac:dyDescent="0.25">
      <c r="A273" s="16">
        <v>293</v>
      </c>
      <c r="B273" s="14" t="s">
        <v>571</v>
      </c>
      <c r="C273" s="19" t="s">
        <v>572</v>
      </c>
      <c r="D273" s="9" t="s">
        <v>34</v>
      </c>
      <c r="E273" s="46">
        <f t="shared" si="52"/>
        <v>0.16300000000000001</v>
      </c>
      <c r="F273" s="47">
        <f t="shared" si="53"/>
        <v>0</v>
      </c>
      <c r="G273" s="48">
        <f t="shared" si="54"/>
        <v>0</v>
      </c>
      <c r="H273" s="47">
        <f t="shared" si="55"/>
        <v>0</v>
      </c>
      <c r="I273" s="48">
        <f t="shared" si="56"/>
        <v>0</v>
      </c>
      <c r="J273" s="47">
        <f t="shared" si="57"/>
        <v>0</v>
      </c>
      <c r="K273" s="48">
        <f t="shared" si="58"/>
        <v>0</v>
      </c>
      <c r="L273" s="47">
        <f t="shared" si="59"/>
        <v>0</v>
      </c>
      <c r="M273" s="48">
        <f t="shared" si="60"/>
        <v>0</v>
      </c>
      <c r="N273" s="47">
        <f t="shared" si="61"/>
        <v>0.16300000000000001</v>
      </c>
      <c r="O273" s="48">
        <f t="shared" si="62"/>
        <v>1</v>
      </c>
      <c r="P273" s="47">
        <f t="shared" si="63"/>
        <v>0</v>
      </c>
      <c r="Q273" s="48">
        <f t="shared" si="64"/>
        <v>0</v>
      </c>
      <c r="R273" s="8">
        <v>0</v>
      </c>
      <c r="S273" s="2">
        <v>0.16300000000000001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0</v>
      </c>
      <c r="AN273" s="2">
        <v>0.16300000000000001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17">
        <v>0</v>
      </c>
    </row>
    <row r="274" spans="1:46" x14ac:dyDescent="0.25">
      <c r="A274" s="16">
        <v>294</v>
      </c>
      <c r="B274" s="14" t="s">
        <v>573</v>
      </c>
      <c r="C274" s="19" t="s">
        <v>574</v>
      </c>
      <c r="D274" s="9" t="s">
        <v>37</v>
      </c>
      <c r="E274" s="46">
        <f t="shared" si="52"/>
        <v>0.09</v>
      </c>
      <c r="F274" s="47">
        <f t="shared" si="53"/>
        <v>0</v>
      </c>
      <c r="G274" s="48">
        <f t="shared" si="54"/>
        <v>0</v>
      </c>
      <c r="H274" s="47">
        <f t="shared" si="55"/>
        <v>0</v>
      </c>
      <c r="I274" s="48">
        <f t="shared" si="56"/>
        <v>0</v>
      </c>
      <c r="J274" s="47">
        <f t="shared" si="57"/>
        <v>0</v>
      </c>
      <c r="K274" s="48">
        <f t="shared" si="58"/>
        <v>0</v>
      </c>
      <c r="L274" s="47">
        <f t="shared" si="59"/>
        <v>4.4999999999999998E-2</v>
      </c>
      <c r="M274" s="48">
        <f t="shared" si="60"/>
        <v>0.5</v>
      </c>
      <c r="N274" s="47">
        <f t="shared" si="61"/>
        <v>0</v>
      </c>
      <c r="O274" s="48">
        <f t="shared" si="62"/>
        <v>0</v>
      </c>
      <c r="P274" s="47">
        <f t="shared" si="63"/>
        <v>0</v>
      </c>
      <c r="Q274" s="48">
        <f t="shared" si="64"/>
        <v>0</v>
      </c>
      <c r="R274" s="8">
        <v>0</v>
      </c>
      <c r="S274" s="2">
        <v>4.4999999999999998E-2</v>
      </c>
      <c r="T274" s="2">
        <v>4.4999999999999998E-2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4.4999999999999998E-2</v>
      </c>
      <c r="AK274" s="2">
        <v>0</v>
      </c>
      <c r="AL274" s="2">
        <v>0</v>
      </c>
      <c r="AM274" s="2">
        <v>0</v>
      </c>
      <c r="AN274" s="2">
        <v>0</v>
      </c>
      <c r="AO274" s="2">
        <v>0</v>
      </c>
      <c r="AP274" s="2">
        <v>4.4999999999999998E-2</v>
      </c>
      <c r="AQ274" s="2">
        <v>4.4999999999999998E-2</v>
      </c>
      <c r="AR274" s="2">
        <v>0</v>
      </c>
      <c r="AS274" s="2">
        <v>0</v>
      </c>
      <c r="AT274" s="17">
        <v>0</v>
      </c>
    </row>
    <row r="275" spans="1:46" x14ac:dyDescent="0.25">
      <c r="A275" s="16">
        <v>295</v>
      </c>
      <c r="B275" s="14" t="s">
        <v>575</v>
      </c>
      <c r="C275" s="19" t="s">
        <v>576</v>
      </c>
      <c r="D275" s="9" t="s">
        <v>34</v>
      </c>
      <c r="E275" s="46">
        <f t="shared" si="52"/>
        <v>0.41400000000000003</v>
      </c>
      <c r="F275" s="47">
        <f t="shared" si="53"/>
        <v>0</v>
      </c>
      <c r="G275" s="48">
        <f t="shared" si="54"/>
        <v>0</v>
      </c>
      <c r="H275" s="47">
        <f t="shared" si="55"/>
        <v>0</v>
      </c>
      <c r="I275" s="48">
        <f t="shared" si="56"/>
        <v>0</v>
      </c>
      <c r="J275" s="47">
        <f t="shared" si="57"/>
        <v>0</v>
      </c>
      <c r="K275" s="48">
        <f t="shared" si="58"/>
        <v>0</v>
      </c>
      <c r="L275" s="47">
        <f t="shared" si="59"/>
        <v>0</v>
      </c>
      <c r="M275" s="48">
        <f t="shared" si="60"/>
        <v>0</v>
      </c>
      <c r="N275" s="47">
        <f t="shared" si="61"/>
        <v>0.4</v>
      </c>
      <c r="O275" s="48">
        <f t="shared" si="62"/>
        <v>0.96618357487922701</v>
      </c>
      <c r="P275" s="47">
        <f t="shared" si="63"/>
        <v>1.4E-2</v>
      </c>
      <c r="Q275" s="48">
        <f t="shared" si="64"/>
        <v>3.3816425120772944E-2</v>
      </c>
      <c r="R275" s="8">
        <v>0</v>
      </c>
      <c r="S275" s="2">
        <v>0.4</v>
      </c>
      <c r="T275" s="2">
        <v>1.4E-2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0.4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17">
        <v>1.4E-2</v>
      </c>
    </row>
    <row r="276" spans="1:46" x14ac:dyDescent="0.25">
      <c r="A276" s="16">
        <v>296</v>
      </c>
      <c r="B276" s="14" t="s">
        <v>577</v>
      </c>
      <c r="C276" s="19" t="s">
        <v>578</v>
      </c>
      <c r="D276" s="9" t="s">
        <v>37</v>
      </c>
      <c r="E276" s="46">
        <f t="shared" si="52"/>
        <v>2E-3</v>
      </c>
      <c r="F276" s="47">
        <f t="shared" si="53"/>
        <v>0</v>
      </c>
      <c r="G276" s="48">
        <f t="shared" si="54"/>
        <v>0</v>
      </c>
      <c r="H276" s="47">
        <f t="shared" si="55"/>
        <v>0</v>
      </c>
      <c r="I276" s="48">
        <f t="shared" si="56"/>
        <v>0</v>
      </c>
      <c r="J276" s="47">
        <f t="shared" si="57"/>
        <v>0</v>
      </c>
      <c r="K276" s="48">
        <f t="shared" si="58"/>
        <v>0</v>
      </c>
      <c r="L276" s="47">
        <f t="shared" si="59"/>
        <v>1E-3</v>
      </c>
      <c r="M276" s="48">
        <f t="shared" si="60"/>
        <v>0.5</v>
      </c>
      <c r="N276" s="47">
        <f t="shared" si="61"/>
        <v>0</v>
      </c>
      <c r="O276" s="48">
        <f t="shared" si="62"/>
        <v>0</v>
      </c>
      <c r="P276" s="47">
        <f t="shared" si="63"/>
        <v>0</v>
      </c>
      <c r="Q276" s="48">
        <f t="shared" si="64"/>
        <v>0</v>
      </c>
      <c r="R276" s="8">
        <v>0</v>
      </c>
      <c r="S276" s="2">
        <v>1E-3</v>
      </c>
      <c r="T276" s="2">
        <v>1E-3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1E-3</v>
      </c>
      <c r="AK276" s="2">
        <v>0</v>
      </c>
      <c r="AL276" s="2">
        <v>0</v>
      </c>
      <c r="AM276" s="2">
        <v>0</v>
      </c>
      <c r="AN276" s="2">
        <v>0</v>
      </c>
      <c r="AO276" s="2">
        <v>0</v>
      </c>
      <c r="AP276" s="2">
        <v>1E-3</v>
      </c>
      <c r="AQ276" s="2">
        <v>1E-3</v>
      </c>
      <c r="AR276" s="2">
        <v>0</v>
      </c>
      <c r="AS276" s="2">
        <v>0</v>
      </c>
      <c r="AT276" s="17">
        <v>0</v>
      </c>
    </row>
    <row r="277" spans="1:46" x14ac:dyDescent="0.25">
      <c r="A277" s="16">
        <v>297</v>
      </c>
      <c r="B277" s="14" t="s">
        <v>579</v>
      </c>
      <c r="C277" s="19" t="s">
        <v>580</v>
      </c>
      <c r="D277" s="9" t="s">
        <v>34</v>
      </c>
      <c r="E277" s="46">
        <f t="shared" si="52"/>
        <v>3.968</v>
      </c>
      <c r="F277" s="47">
        <f t="shared" si="53"/>
        <v>0</v>
      </c>
      <c r="G277" s="48">
        <f t="shared" si="54"/>
        <v>0</v>
      </c>
      <c r="H277" s="47">
        <f t="shared" si="55"/>
        <v>0</v>
      </c>
      <c r="I277" s="48">
        <f t="shared" si="56"/>
        <v>0</v>
      </c>
      <c r="J277" s="47">
        <f t="shared" si="57"/>
        <v>0</v>
      </c>
      <c r="K277" s="48">
        <f t="shared" si="58"/>
        <v>0</v>
      </c>
      <c r="L277" s="47">
        <f t="shared" si="59"/>
        <v>0</v>
      </c>
      <c r="M277" s="48">
        <f t="shared" si="60"/>
        <v>0</v>
      </c>
      <c r="N277" s="47">
        <f t="shared" si="61"/>
        <v>3.968</v>
      </c>
      <c r="O277" s="48">
        <f t="shared" si="62"/>
        <v>1</v>
      </c>
      <c r="P277" s="47">
        <f t="shared" si="63"/>
        <v>0</v>
      </c>
      <c r="Q277" s="48">
        <f t="shared" si="64"/>
        <v>0</v>
      </c>
      <c r="R277" s="8">
        <v>0</v>
      </c>
      <c r="S277" s="2">
        <v>3.968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3.968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17">
        <v>0</v>
      </c>
    </row>
    <row r="278" spans="1:46" x14ac:dyDescent="0.25">
      <c r="A278" s="16">
        <v>298</v>
      </c>
      <c r="B278" s="14" t="s">
        <v>581</v>
      </c>
      <c r="C278" s="19" t="s">
        <v>582</v>
      </c>
      <c r="D278" s="9" t="s">
        <v>42</v>
      </c>
      <c r="E278" s="46">
        <f t="shared" si="52"/>
        <v>0.10900000000000001</v>
      </c>
      <c r="F278" s="47">
        <f t="shared" si="53"/>
        <v>0</v>
      </c>
      <c r="G278" s="48">
        <f t="shared" si="54"/>
        <v>0</v>
      </c>
      <c r="H278" s="47">
        <f t="shared" si="55"/>
        <v>0</v>
      </c>
      <c r="I278" s="48">
        <f t="shared" si="56"/>
        <v>0</v>
      </c>
      <c r="J278" s="47">
        <f t="shared" si="57"/>
        <v>3.0000000000000001E-3</v>
      </c>
      <c r="K278" s="48">
        <f t="shared" si="58"/>
        <v>2.7522935779816512E-2</v>
      </c>
      <c r="L278" s="47">
        <f t="shared" si="59"/>
        <v>2.0999999999999998E-2</v>
      </c>
      <c r="M278" s="48">
        <f t="shared" si="60"/>
        <v>0.19266055045871555</v>
      </c>
      <c r="N278" s="47">
        <f t="shared" si="61"/>
        <v>0</v>
      </c>
      <c r="O278" s="48">
        <f t="shared" si="62"/>
        <v>0</v>
      </c>
      <c r="P278" s="47">
        <f t="shared" si="63"/>
        <v>0</v>
      </c>
      <c r="Q278" s="48">
        <f t="shared" si="64"/>
        <v>0</v>
      </c>
      <c r="R278" s="8">
        <v>0</v>
      </c>
      <c r="S278" s="2">
        <v>2.4E-2</v>
      </c>
      <c r="T278" s="2">
        <v>8.5000000000000006E-2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3.0000000000000001E-3</v>
      </c>
      <c r="AI278" s="2">
        <v>0</v>
      </c>
      <c r="AJ278" s="2">
        <v>2.0999999999999998E-2</v>
      </c>
      <c r="AK278" s="2">
        <v>0</v>
      </c>
      <c r="AL278" s="2">
        <v>0</v>
      </c>
      <c r="AM278" s="2">
        <v>0</v>
      </c>
      <c r="AN278" s="2">
        <v>0</v>
      </c>
      <c r="AO278" s="2">
        <v>0</v>
      </c>
      <c r="AP278" s="2">
        <v>8.5000000000000006E-2</v>
      </c>
      <c r="AQ278" s="2">
        <v>8.5000000000000006E-2</v>
      </c>
      <c r="AR278" s="2">
        <v>0</v>
      </c>
      <c r="AS278" s="2">
        <v>0</v>
      </c>
      <c r="AT278" s="17">
        <v>0</v>
      </c>
    </row>
    <row r="279" spans="1:46" x14ac:dyDescent="0.25">
      <c r="A279" s="16">
        <v>299</v>
      </c>
      <c r="B279" s="14" t="s">
        <v>583</v>
      </c>
      <c r="C279" s="19" t="s">
        <v>584</v>
      </c>
      <c r="D279" s="9" t="s">
        <v>42</v>
      </c>
      <c r="E279" s="46">
        <f t="shared" si="52"/>
        <v>3.4000000000000002E-2</v>
      </c>
      <c r="F279" s="47">
        <f t="shared" si="53"/>
        <v>0</v>
      </c>
      <c r="G279" s="48">
        <f t="shared" si="54"/>
        <v>0</v>
      </c>
      <c r="H279" s="47">
        <f t="shared" si="55"/>
        <v>0</v>
      </c>
      <c r="I279" s="48">
        <f t="shared" si="56"/>
        <v>0</v>
      </c>
      <c r="J279" s="47">
        <f t="shared" si="57"/>
        <v>0</v>
      </c>
      <c r="K279" s="48">
        <f t="shared" si="58"/>
        <v>0</v>
      </c>
      <c r="L279" s="47">
        <f t="shared" si="59"/>
        <v>1.7000000000000001E-2</v>
      </c>
      <c r="M279" s="48">
        <f t="shared" si="60"/>
        <v>0.5</v>
      </c>
      <c r="N279" s="47">
        <f t="shared" si="61"/>
        <v>0</v>
      </c>
      <c r="O279" s="48">
        <f t="shared" si="62"/>
        <v>0</v>
      </c>
      <c r="P279" s="47">
        <f t="shared" si="63"/>
        <v>0</v>
      </c>
      <c r="Q279" s="48">
        <f t="shared" si="64"/>
        <v>0</v>
      </c>
      <c r="R279" s="8">
        <v>0</v>
      </c>
      <c r="S279" s="2">
        <v>1.7000000000000001E-2</v>
      </c>
      <c r="T279" s="2">
        <v>1.7000000000000001E-2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1.7000000000000001E-2</v>
      </c>
      <c r="AK279" s="2">
        <v>0</v>
      </c>
      <c r="AL279" s="2">
        <v>0</v>
      </c>
      <c r="AM279" s="2">
        <v>0</v>
      </c>
      <c r="AN279" s="2">
        <v>0</v>
      </c>
      <c r="AO279" s="2">
        <v>0</v>
      </c>
      <c r="AP279" s="2">
        <v>1.7000000000000001E-2</v>
      </c>
      <c r="AQ279" s="2">
        <v>1.7000000000000001E-2</v>
      </c>
      <c r="AR279" s="2">
        <v>0</v>
      </c>
      <c r="AS279" s="2">
        <v>0</v>
      </c>
      <c r="AT279" s="17">
        <v>0</v>
      </c>
    </row>
    <row r="280" spans="1:46" x14ac:dyDescent="0.25">
      <c r="A280" s="16">
        <v>300</v>
      </c>
      <c r="B280" s="14" t="s">
        <v>585</v>
      </c>
      <c r="C280" s="19" t="s">
        <v>586</v>
      </c>
      <c r="D280" s="9" t="s">
        <v>37</v>
      </c>
      <c r="E280" s="46">
        <f t="shared" si="52"/>
        <v>2.234</v>
      </c>
      <c r="F280" s="47">
        <f t="shared" si="53"/>
        <v>0</v>
      </c>
      <c r="G280" s="48">
        <f t="shared" si="54"/>
        <v>0</v>
      </c>
      <c r="H280" s="47">
        <f t="shared" si="55"/>
        <v>0</v>
      </c>
      <c r="I280" s="48">
        <f t="shared" si="56"/>
        <v>0</v>
      </c>
      <c r="J280" s="47">
        <f t="shared" si="57"/>
        <v>0</v>
      </c>
      <c r="K280" s="48">
        <f t="shared" si="58"/>
        <v>0</v>
      </c>
      <c r="L280" s="47">
        <f t="shared" si="59"/>
        <v>1.1340000000000001</v>
      </c>
      <c r="M280" s="48">
        <f t="shared" si="60"/>
        <v>0.50760966875559543</v>
      </c>
      <c r="N280" s="47">
        <f t="shared" si="61"/>
        <v>0</v>
      </c>
      <c r="O280" s="48">
        <f t="shared" si="62"/>
        <v>0</v>
      </c>
      <c r="P280" s="47">
        <f t="shared" si="63"/>
        <v>0</v>
      </c>
      <c r="Q280" s="48">
        <f t="shared" si="64"/>
        <v>0</v>
      </c>
      <c r="R280" s="8">
        <v>0</v>
      </c>
      <c r="S280" s="2">
        <v>1.1340000000000001</v>
      </c>
      <c r="T280" s="2">
        <v>1.1000000000000001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1.1340000000000001</v>
      </c>
      <c r="AK280" s="2">
        <v>0</v>
      </c>
      <c r="AL280" s="2">
        <v>0</v>
      </c>
      <c r="AM280" s="2">
        <v>0</v>
      </c>
      <c r="AN280" s="2">
        <v>0</v>
      </c>
      <c r="AO280" s="2">
        <v>0</v>
      </c>
      <c r="AP280" s="2">
        <v>1.1000000000000001</v>
      </c>
      <c r="AQ280" s="2">
        <v>1.1000000000000001</v>
      </c>
      <c r="AR280" s="2">
        <v>0</v>
      </c>
      <c r="AS280" s="2">
        <v>0</v>
      </c>
      <c r="AT280" s="17">
        <v>0</v>
      </c>
    </row>
    <row r="281" spans="1:46" x14ac:dyDescent="0.25">
      <c r="A281" s="16">
        <v>301</v>
      </c>
      <c r="B281" s="14" t="s">
        <v>587</v>
      </c>
      <c r="C281" s="19" t="s">
        <v>588</v>
      </c>
      <c r="D281" s="9" t="s">
        <v>34</v>
      </c>
      <c r="E281" s="46">
        <f t="shared" si="52"/>
        <v>5</v>
      </c>
      <c r="F281" s="47">
        <f t="shared" si="53"/>
        <v>0</v>
      </c>
      <c r="G281" s="48">
        <f t="shared" si="54"/>
        <v>0</v>
      </c>
      <c r="H281" s="47">
        <f t="shared" si="55"/>
        <v>0</v>
      </c>
      <c r="I281" s="48">
        <f t="shared" si="56"/>
        <v>0</v>
      </c>
      <c r="J281" s="47">
        <f t="shared" si="57"/>
        <v>0</v>
      </c>
      <c r="K281" s="48">
        <f t="shared" si="58"/>
        <v>0</v>
      </c>
      <c r="L281" s="47">
        <f t="shared" si="59"/>
        <v>0</v>
      </c>
      <c r="M281" s="48">
        <f t="shared" si="60"/>
        <v>0</v>
      </c>
      <c r="N281" s="47">
        <f t="shared" si="61"/>
        <v>5</v>
      </c>
      <c r="O281" s="48">
        <f t="shared" si="62"/>
        <v>1</v>
      </c>
      <c r="P281" s="47">
        <f t="shared" si="63"/>
        <v>0</v>
      </c>
      <c r="Q281" s="48">
        <f t="shared" si="64"/>
        <v>0</v>
      </c>
      <c r="R281" s="8">
        <v>0</v>
      </c>
      <c r="S281" s="2">
        <v>5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0</v>
      </c>
      <c r="AN281" s="2">
        <v>5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17">
        <v>0</v>
      </c>
    </row>
    <row r="282" spans="1:46" x14ac:dyDescent="0.25">
      <c r="A282" s="16">
        <v>302</v>
      </c>
      <c r="B282" s="14" t="s">
        <v>589</v>
      </c>
      <c r="C282" s="19" t="s">
        <v>590</v>
      </c>
      <c r="D282" s="9" t="s">
        <v>37</v>
      </c>
      <c r="E282" s="46">
        <f t="shared" si="52"/>
        <v>10.532</v>
      </c>
      <c r="F282" s="47">
        <f t="shared" si="53"/>
        <v>0</v>
      </c>
      <c r="G282" s="48">
        <f t="shared" si="54"/>
        <v>0</v>
      </c>
      <c r="H282" s="47">
        <f t="shared" si="55"/>
        <v>0</v>
      </c>
      <c r="I282" s="48">
        <f t="shared" si="56"/>
        <v>0</v>
      </c>
      <c r="J282" s="47">
        <f t="shared" si="57"/>
        <v>7.6999999999999999E-2</v>
      </c>
      <c r="K282" s="48">
        <f t="shared" si="58"/>
        <v>7.3110520319027723E-3</v>
      </c>
      <c r="L282" s="47">
        <f t="shared" si="59"/>
        <v>1.88</v>
      </c>
      <c r="M282" s="48">
        <f t="shared" si="60"/>
        <v>0.17850360805165211</v>
      </c>
      <c r="N282" s="47">
        <f t="shared" si="61"/>
        <v>6.6749999999999998</v>
      </c>
      <c r="O282" s="48">
        <f t="shared" si="62"/>
        <v>0.63378275731105205</v>
      </c>
      <c r="P282" s="47">
        <f t="shared" si="63"/>
        <v>0</v>
      </c>
      <c r="Q282" s="48">
        <f t="shared" si="64"/>
        <v>0</v>
      </c>
      <c r="R282" s="8">
        <v>0</v>
      </c>
      <c r="S282" s="2">
        <v>8.6319999999999997</v>
      </c>
      <c r="T282" s="2">
        <v>1.9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7.6999999999999999E-2</v>
      </c>
      <c r="AI282" s="2">
        <v>0</v>
      </c>
      <c r="AJ282" s="2">
        <v>1.88</v>
      </c>
      <c r="AK282" s="2">
        <v>0</v>
      </c>
      <c r="AL282" s="2">
        <v>0</v>
      </c>
      <c r="AM282" s="2">
        <v>0</v>
      </c>
      <c r="AN282" s="2">
        <v>6.6749999999999998</v>
      </c>
      <c r="AO282" s="2">
        <v>0</v>
      </c>
      <c r="AP282" s="2">
        <v>1.9</v>
      </c>
      <c r="AQ282" s="2">
        <v>1.9</v>
      </c>
      <c r="AR282" s="2">
        <v>0</v>
      </c>
      <c r="AS282" s="2">
        <v>0</v>
      </c>
      <c r="AT282" s="17">
        <v>0</v>
      </c>
    </row>
    <row r="283" spans="1:46" x14ac:dyDescent="0.25">
      <c r="A283" s="16">
        <v>303</v>
      </c>
      <c r="B283" s="14" t="s">
        <v>591</v>
      </c>
      <c r="C283" s="19" t="s">
        <v>592</v>
      </c>
      <c r="D283" s="9" t="s">
        <v>34</v>
      </c>
      <c r="E283" s="46">
        <f t="shared" si="52"/>
        <v>1.2E-2</v>
      </c>
      <c r="F283" s="47">
        <f t="shared" si="53"/>
        <v>0</v>
      </c>
      <c r="G283" s="48">
        <f t="shared" si="54"/>
        <v>0</v>
      </c>
      <c r="H283" s="47">
        <f t="shared" si="55"/>
        <v>0</v>
      </c>
      <c r="I283" s="48">
        <f t="shared" si="56"/>
        <v>0</v>
      </c>
      <c r="J283" s="47">
        <f t="shared" si="57"/>
        <v>0</v>
      </c>
      <c r="K283" s="48">
        <f t="shared" si="58"/>
        <v>0</v>
      </c>
      <c r="L283" s="47">
        <f t="shared" si="59"/>
        <v>1.2E-2</v>
      </c>
      <c r="M283" s="48">
        <f t="shared" si="60"/>
        <v>1</v>
      </c>
      <c r="N283" s="47">
        <f t="shared" si="61"/>
        <v>0</v>
      </c>
      <c r="O283" s="48">
        <f t="shared" si="62"/>
        <v>0</v>
      </c>
      <c r="P283" s="47">
        <f t="shared" si="63"/>
        <v>0</v>
      </c>
      <c r="Q283" s="48">
        <f t="shared" si="64"/>
        <v>0</v>
      </c>
      <c r="R283" s="8">
        <v>0</v>
      </c>
      <c r="S283" s="2">
        <v>0</v>
      </c>
      <c r="T283" s="2">
        <v>1.2E-2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1.2E-2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0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17">
        <v>0</v>
      </c>
    </row>
    <row r="284" spans="1:46" x14ac:dyDescent="0.25">
      <c r="A284" s="16">
        <v>304</v>
      </c>
      <c r="B284" s="14" t="s">
        <v>593</v>
      </c>
      <c r="C284" s="19" t="s">
        <v>594</v>
      </c>
      <c r="D284" s="9" t="s">
        <v>37</v>
      </c>
      <c r="E284" s="46">
        <f t="shared" si="52"/>
        <v>1928</v>
      </c>
      <c r="F284" s="47">
        <f t="shared" si="53"/>
        <v>0</v>
      </c>
      <c r="G284" s="48">
        <f t="shared" si="54"/>
        <v>0</v>
      </c>
      <c r="H284" s="47">
        <f t="shared" si="55"/>
        <v>0</v>
      </c>
      <c r="I284" s="48">
        <f t="shared" si="56"/>
        <v>0</v>
      </c>
      <c r="J284" s="47">
        <f t="shared" si="57"/>
        <v>0</v>
      </c>
      <c r="K284" s="48">
        <f t="shared" si="58"/>
        <v>0</v>
      </c>
      <c r="L284" s="47">
        <f t="shared" si="59"/>
        <v>0</v>
      </c>
      <c r="M284" s="48">
        <f t="shared" si="60"/>
        <v>0</v>
      </c>
      <c r="N284" s="47">
        <f t="shared" si="61"/>
        <v>1928</v>
      </c>
      <c r="O284" s="48">
        <f t="shared" si="62"/>
        <v>1</v>
      </c>
      <c r="P284" s="47">
        <f t="shared" si="63"/>
        <v>0</v>
      </c>
      <c r="Q284" s="48">
        <f t="shared" si="64"/>
        <v>0</v>
      </c>
      <c r="R284" s="8">
        <v>0</v>
      </c>
      <c r="S284" s="2">
        <v>1928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1928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17">
        <v>0</v>
      </c>
    </row>
    <row r="285" spans="1:46" x14ac:dyDescent="0.25">
      <c r="A285" s="16">
        <v>305</v>
      </c>
      <c r="B285" s="14" t="s">
        <v>595</v>
      </c>
      <c r="C285" s="19" t="s">
        <v>596</v>
      </c>
      <c r="D285" s="9" t="s">
        <v>34</v>
      </c>
      <c r="E285" s="46">
        <f t="shared" si="52"/>
        <v>27270.287</v>
      </c>
      <c r="F285" s="47">
        <f t="shared" si="53"/>
        <v>0</v>
      </c>
      <c r="G285" s="48">
        <f t="shared" si="54"/>
        <v>0</v>
      </c>
      <c r="H285" s="47">
        <f t="shared" si="55"/>
        <v>0</v>
      </c>
      <c r="I285" s="48">
        <f t="shared" si="56"/>
        <v>0</v>
      </c>
      <c r="J285" s="47">
        <f t="shared" si="57"/>
        <v>3375.4059999999999</v>
      </c>
      <c r="K285" s="48">
        <f t="shared" si="58"/>
        <v>0.12377596172713547</v>
      </c>
      <c r="L285" s="47">
        <f t="shared" si="59"/>
        <v>0</v>
      </c>
      <c r="M285" s="48">
        <f t="shared" si="60"/>
        <v>0</v>
      </c>
      <c r="N285" s="47">
        <f t="shared" si="61"/>
        <v>20047.911</v>
      </c>
      <c r="O285" s="48">
        <f t="shared" si="62"/>
        <v>0.73515584929487543</v>
      </c>
      <c r="P285" s="47">
        <f t="shared" si="63"/>
        <v>3749.9700000000003</v>
      </c>
      <c r="Q285" s="48">
        <f t="shared" si="64"/>
        <v>0.1375112040441672</v>
      </c>
      <c r="R285" s="8">
        <v>1917.21</v>
      </c>
      <c r="S285" s="2">
        <v>22568.477000000003</v>
      </c>
      <c r="T285" s="2">
        <v>2784.6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525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2850.4059999999999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17224.411</v>
      </c>
      <c r="AO285" s="2">
        <v>0</v>
      </c>
      <c r="AP285" s="2">
        <v>97</v>
      </c>
      <c r="AQ285" s="2">
        <v>0</v>
      </c>
      <c r="AR285" s="2">
        <v>0</v>
      </c>
      <c r="AS285" s="2">
        <v>2823.5</v>
      </c>
      <c r="AT285" s="17">
        <v>3749.9700000000003</v>
      </c>
    </row>
    <row r="286" spans="1:46" x14ac:dyDescent="0.25">
      <c r="A286" s="16">
        <v>306</v>
      </c>
      <c r="B286" s="14" t="s">
        <v>597</v>
      </c>
      <c r="C286" s="19" t="s">
        <v>598</v>
      </c>
      <c r="D286" s="9" t="s">
        <v>34</v>
      </c>
      <c r="E286" s="46">
        <f t="shared" si="52"/>
        <v>27.560000000000002</v>
      </c>
      <c r="F286" s="47">
        <f t="shared" si="53"/>
        <v>0</v>
      </c>
      <c r="G286" s="48">
        <f t="shared" si="54"/>
        <v>0</v>
      </c>
      <c r="H286" s="47">
        <f t="shared" si="55"/>
        <v>0</v>
      </c>
      <c r="I286" s="48">
        <f t="shared" si="56"/>
        <v>0</v>
      </c>
      <c r="J286" s="47">
        <f t="shared" si="57"/>
        <v>0.6</v>
      </c>
      <c r="K286" s="48">
        <f t="shared" si="58"/>
        <v>2.1770682148040635E-2</v>
      </c>
      <c r="L286" s="47">
        <f t="shared" si="59"/>
        <v>0</v>
      </c>
      <c r="M286" s="48">
        <f t="shared" si="60"/>
        <v>0</v>
      </c>
      <c r="N286" s="47">
        <f t="shared" si="61"/>
        <v>27.46</v>
      </c>
      <c r="O286" s="48">
        <f t="shared" si="62"/>
        <v>0.99637155297532654</v>
      </c>
      <c r="P286" s="47">
        <f t="shared" si="63"/>
        <v>0</v>
      </c>
      <c r="Q286" s="48">
        <f t="shared" si="64"/>
        <v>0</v>
      </c>
      <c r="R286" s="8">
        <v>0</v>
      </c>
      <c r="S286" s="2">
        <v>27.560000000000002</v>
      </c>
      <c r="T286" s="2">
        <v>0</v>
      </c>
      <c r="U286" s="2">
        <v>0</v>
      </c>
      <c r="V286" s="2">
        <v>0</v>
      </c>
      <c r="W286" s="2">
        <v>0.5</v>
      </c>
      <c r="X286" s="2">
        <v>0</v>
      </c>
      <c r="Y286" s="2">
        <v>0</v>
      </c>
      <c r="Z286" s="2">
        <v>0</v>
      </c>
      <c r="AA286" s="2">
        <v>0.5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0.1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27.46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17">
        <v>0</v>
      </c>
    </row>
    <row r="287" spans="1:46" x14ac:dyDescent="0.25">
      <c r="A287" s="16">
        <v>307</v>
      </c>
      <c r="B287" s="14" t="s">
        <v>599</v>
      </c>
      <c r="C287" s="19" t="s">
        <v>600</v>
      </c>
      <c r="D287" s="9" t="s">
        <v>34</v>
      </c>
      <c r="E287" s="46">
        <f t="shared" si="52"/>
        <v>0.46</v>
      </c>
      <c r="F287" s="47">
        <f t="shared" si="53"/>
        <v>0</v>
      </c>
      <c r="G287" s="48">
        <f t="shared" si="54"/>
        <v>0</v>
      </c>
      <c r="H287" s="47">
        <f t="shared" si="55"/>
        <v>0</v>
      </c>
      <c r="I287" s="48">
        <f t="shared" si="56"/>
        <v>0</v>
      </c>
      <c r="J287" s="47">
        <f t="shared" si="57"/>
        <v>0</v>
      </c>
      <c r="K287" s="48">
        <f t="shared" si="58"/>
        <v>0</v>
      </c>
      <c r="L287" s="47">
        <f t="shared" si="59"/>
        <v>0</v>
      </c>
      <c r="M287" s="48">
        <f t="shared" si="60"/>
        <v>0</v>
      </c>
      <c r="N287" s="47">
        <f t="shared" si="61"/>
        <v>0.46</v>
      </c>
      <c r="O287" s="48">
        <f t="shared" si="62"/>
        <v>1</v>
      </c>
      <c r="P287" s="47">
        <f t="shared" si="63"/>
        <v>0</v>
      </c>
      <c r="Q287" s="48">
        <f t="shared" si="64"/>
        <v>0</v>
      </c>
      <c r="R287" s="8">
        <v>0</v>
      </c>
      <c r="S287" s="2">
        <v>0.46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0.46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17">
        <v>0</v>
      </c>
    </row>
    <row r="288" spans="1:46" x14ac:dyDescent="0.25">
      <c r="A288" s="16">
        <v>308</v>
      </c>
      <c r="B288" s="14" t="s">
        <v>601</v>
      </c>
      <c r="C288" s="19" t="s">
        <v>602</v>
      </c>
      <c r="D288" s="9" t="s">
        <v>37</v>
      </c>
      <c r="E288" s="46">
        <f t="shared" si="52"/>
        <v>16644.935000000001</v>
      </c>
      <c r="F288" s="47">
        <f t="shared" si="53"/>
        <v>0</v>
      </c>
      <c r="G288" s="48">
        <f t="shared" si="54"/>
        <v>0</v>
      </c>
      <c r="H288" s="47">
        <f t="shared" si="55"/>
        <v>0</v>
      </c>
      <c r="I288" s="48">
        <f t="shared" si="56"/>
        <v>0</v>
      </c>
      <c r="J288" s="47">
        <f t="shared" si="57"/>
        <v>0</v>
      </c>
      <c r="K288" s="48">
        <f t="shared" si="58"/>
        <v>0</v>
      </c>
      <c r="L288" s="47">
        <f t="shared" si="59"/>
        <v>0</v>
      </c>
      <c r="M288" s="48">
        <f t="shared" si="60"/>
        <v>0</v>
      </c>
      <c r="N288" s="47">
        <f t="shared" si="61"/>
        <v>0</v>
      </c>
      <c r="O288" s="48">
        <f t="shared" si="62"/>
        <v>0</v>
      </c>
      <c r="P288" s="47">
        <f t="shared" si="63"/>
        <v>16644.935000000001</v>
      </c>
      <c r="Q288" s="48">
        <f t="shared" si="64"/>
        <v>1</v>
      </c>
      <c r="R288" s="8">
        <v>16644.935000000001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0</v>
      </c>
      <c r="AP288" s="2">
        <v>0</v>
      </c>
      <c r="AQ288" s="2">
        <v>0</v>
      </c>
      <c r="AR288" s="2">
        <v>16644.935000000001</v>
      </c>
      <c r="AS288" s="2">
        <v>0</v>
      </c>
      <c r="AT288" s="17">
        <v>16644.935000000001</v>
      </c>
    </row>
    <row r="289" spans="1:46" x14ac:dyDescent="0.25">
      <c r="A289" s="16">
        <v>309</v>
      </c>
      <c r="B289" s="14" t="s">
        <v>603</v>
      </c>
      <c r="C289" s="19" t="s">
        <v>604</v>
      </c>
      <c r="D289" s="9" t="s">
        <v>34</v>
      </c>
      <c r="E289" s="46">
        <f t="shared" si="52"/>
        <v>5.38</v>
      </c>
      <c r="F289" s="47">
        <f t="shared" si="53"/>
        <v>0</v>
      </c>
      <c r="G289" s="48">
        <f t="shared" si="54"/>
        <v>0</v>
      </c>
      <c r="H289" s="47">
        <f t="shared" si="55"/>
        <v>0</v>
      </c>
      <c r="I289" s="48">
        <f t="shared" si="56"/>
        <v>0</v>
      </c>
      <c r="J289" s="47">
        <f t="shared" si="57"/>
        <v>0</v>
      </c>
      <c r="K289" s="48">
        <f t="shared" si="58"/>
        <v>0</v>
      </c>
      <c r="L289" s="47">
        <f t="shared" si="59"/>
        <v>0</v>
      </c>
      <c r="M289" s="48">
        <f t="shared" si="60"/>
        <v>0</v>
      </c>
      <c r="N289" s="47">
        <f t="shared" si="61"/>
        <v>5.38</v>
      </c>
      <c r="O289" s="48">
        <f t="shared" si="62"/>
        <v>1</v>
      </c>
      <c r="P289" s="47">
        <f t="shared" si="63"/>
        <v>0</v>
      </c>
      <c r="Q289" s="48">
        <f t="shared" si="64"/>
        <v>0</v>
      </c>
      <c r="R289" s="8">
        <v>0</v>
      </c>
      <c r="S289" s="2">
        <v>5.38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5.38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17">
        <v>0</v>
      </c>
    </row>
    <row r="290" spans="1:46" x14ac:dyDescent="0.25">
      <c r="A290" s="16">
        <v>310</v>
      </c>
      <c r="B290" s="14" t="s">
        <v>605</v>
      </c>
      <c r="C290" s="19" t="s">
        <v>606</v>
      </c>
      <c r="D290" s="9" t="s">
        <v>37</v>
      </c>
      <c r="E290" s="46">
        <f t="shared" si="52"/>
        <v>1.8</v>
      </c>
      <c r="F290" s="47">
        <f t="shared" si="53"/>
        <v>0</v>
      </c>
      <c r="G290" s="48">
        <f t="shared" si="54"/>
        <v>0</v>
      </c>
      <c r="H290" s="47">
        <f t="shared" si="55"/>
        <v>0</v>
      </c>
      <c r="I290" s="48">
        <f t="shared" si="56"/>
        <v>0</v>
      </c>
      <c r="J290" s="47">
        <f t="shared" si="57"/>
        <v>0</v>
      </c>
      <c r="K290" s="48">
        <f t="shared" si="58"/>
        <v>0</v>
      </c>
      <c r="L290" s="47">
        <f t="shared" si="59"/>
        <v>0.9</v>
      </c>
      <c r="M290" s="48">
        <f t="shared" si="60"/>
        <v>0.5</v>
      </c>
      <c r="N290" s="47">
        <f t="shared" si="61"/>
        <v>0</v>
      </c>
      <c r="O290" s="48">
        <f t="shared" si="62"/>
        <v>0</v>
      </c>
      <c r="P290" s="47">
        <f t="shared" si="63"/>
        <v>0</v>
      </c>
      <c r="Q290" s="48">
        <f t="shared" si="64"/>
        <v>0</v>
      </c>
      <c r="R290" s="8">
        <v>0</v>
      </c>
      <c r="S290" s="2">
        <v>0.9</v>
      </c>
      <c r="T290" s="2">
        <v>0.9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0.9</v>
      </c>
      <c r="AK290" s="2">
        <v>0.9</v>
      </c>
      <c r="AL290" s="2">
        <v>0</v>
      </c>
      <c r="AM290" s="2">
        <v>0</v>
      </c>
      <c r="AN290" s="2">
        <v>0</v>
      </c>
      <c r="AO290" s="2">
        <v>0</v>
      </c>
      <c r="AP290" s="2">
        <v>0.9</v>
      </c>
      <c r="AQ290" s="2">
        <v>0.9</v>
      </c>
      <c r="AR290" s="2">
        <v>0</v>
      </c>
      <c r="AS290" s="2">
        <v>0</v>
      </c>
      <c r="AT290" s="17">
        <v>0</v>
      </c>
    </row>
    <row r="291" spans="1:46" x14ac:dyDescent="0.25">
      <c r="A291" s="16">
        <v>312</v>
      </c>
      <c r="B291" s="14" t="s">
        <v>607</v>
      </c>
      <c r="C291" s="19" t="s">
        <v>608</v>
      </c>
      <c r="D291" s="9" t="s">
        <v>37</v>
      </c>
      <c r="E291" s="46">
        <f t="shared" si="52"/>
        <v>61.992999999999995</v>
      </c>
      <c r="F291" s="47">
        <f t="shared" si="53"/>
        <v>0</v>
      </c>
      <c r="G291" s="48">
        <f t="shared" si="54"/>
        <v>0</v>
      </c>
      <c r="H291" s="47">
        <f t="shared" si="55"/>
        <v>0</v>
      </c>
      <c r="I291" s="48">
        <f t="shared" si="56"/>
        <v>0</v>
      </c>
      <c r="J291" s="47">
        <f t="shared" si="57"/>
        <v>0</v>
      </c>
      <c r="K291" s="48">
        <f t="shared" si="58"/>
        <v>0</v>
      </c>
      <c r="L291" s="47">
        <f t="shared" si="59"/>
        <v>0</v>
      </c>
      <c r="M291" s="48">
        <f t="shared" si="60"/>
        <v>0</v>
      </c>
      <c r="N291" s="47">
        <f t="shared" si="61"/>
        <v>1.9930000000000001</v>
      </c>
      <c r="O291" s="48">
        <f t="shared" si="62"/>
        <v>3.2148790992531422E-2</v>
      </c>
      <c r="P291" s="47">
        <f t="shared" si="63"/>
        <v>60</v>
      </c>
      <c r="Q291" s="48">
        <f t="shared" si="64"/>
        <v>0.96785120900746868</v>
      </c>
      <c r="R291" s="8">
        <v>30</v>
      </c>
      <c r="S291" s="2">
        <v>31.992999999999999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1.9930000000000001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17">
        <v>60</v>
      </c>
    </row>
    <row r="292" spans="1:46" x14ac:dyDescent="0.25">
      <c r="A292" s="16">
        <v>313</v>
      </c>
      <c r="B292" s="14" t="s">
        <v>609</v>
      </c>
      <c r="C292" s="19" t="s">
        <v>610</v>
      </c>
      <c r="D292" s="9" t="s">
        <v>34</v>
      </c>
      <c r="E292" s="46">
        <f t="shared" si="52"/>
        <v>36.094999999999999</v>
      </c>
      <c r="F292" s="47">
        <f t="shared" si="53"/>
        <v>0</v>
      </c>
      <c r="G292" s="48">
        <f t="shared" si="54"/>
        <v>0</v>
      </c>
      <c r="H292" s="47">
        <f t="shared" si="55"/>
        <v>0</v>
      </c>
      <c r="I292" s="48">
        <f t="shared" si="56"/>
        <v>0</v>
      </c>
      <c r="J292" s="47">
        <f t="shared" si="57"/>
        <v>0</v>
      </c>
      <c r="K292" s="48">
        <f t="shared" si="58"/>
        <v>0</v>
      </c>
      <c r="L292" s="47">
        <f t="shared" si="59"/>
        <v>0</v>
      </c>
      <c r="M292" s="48">
        <f t="shared" si="60"/>
        <v>0</v>
      </c>
      <c r="N292" s="47">
        <f t="shared" si="61"/>
        <v>35.634999999999998</v>
      </c>
      <c r="O292" s="48">
        <f t="shared" si="62"/>
        <v>0.987255852611165</v>
      </c>
      <c r="P292" s="47">
        <f t="shared" si="63"/>
        <v>0.46</v>
      </c>
      <c r="Q292" s="48">
        <f t="shared" si="64"/>
        <v>1.2744147388835019E-2</v>
      </c>
      <c r="R292" s="8">
        <v>0</v>
      </c>
      <c r="S292" s="2">
        <v>36.094999999999999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35.335000000000001</v>
      </c>
      <c r="AO292" s="2">
        <v>0</v>
      </c>
      <c r="AP292" s="2">
        <v>0</v>
      </c>
      <c r="AQ292" s="2">
        <v>0</v>
      </c>
      <c r="AR292" s="2">
        <v>0</v>
      </c>
      <c r="AS292" s="2">
        <v>0.3</v>
      </c>
      <c r="AT292" s="17">
        <v>0.46</v>
      </c>
    </row>
    <row r="293" spans="1:46" x14ac:dyDescent="0.25">
      <c r="A293" s="16">
        <v>315</v>
      </c>
      <c r="B293" s="14" t="s">
        <v>611</v>
      </c>
      <c r="C293" s="19" t="s">
        <v>612</v>
      </c>
      <c r="D293" s="9" t="s">
        <v>34</v>
      </c>
      <c r="E293" s="46">
        <f t="shared" si="52"/>
        <v>78.400000000000006</v>
      </c>
      <c r="F293" s="47">
        <f t="shared" si="53"/>
        <v>0</v>
      </c>
      <c r="G293" s="48">
        <f t="shared" si="54"/>
        <v>0</v>
      </c>
      <c r="H293" s="47">
        <f t="shared" si="55"/>
        <v>0</v>
      </c>
      <c r="I293" s="48">
        <f t="shared" si="56"/>
        <v>0</v>
      </c>
      <c r="J293" s="47">
        <f t="shared" si="57"/>
        <v>72</v>
      </c>
      <c r="K293" s="48">
        <f t="shared" si="58"/>
        <v>0.91836734693877542</v>
      </c>
      <c r="L293" s="47">
        <f t="shared" si="59"/>
        <v>0</v>
      </c>
      <c r="M293" s="48">
        <f t="shared" si="60"/>
        <v>0</v>
      </c>
      <c r="N293" s="47">
        <f t="shared" si="61"/>
        <v>6.4</v>
      </c>
      <c r="O293" s="48">
        <f t="shared" si="62"/>
        <v>8.1632653061224483E-2</v>
      </c>
      <c r="P293" s="47">
        <f t="shared" si="63"/>
        <v>0</v>
      </c>
      <c r="Q293" s="48">
        <f t="shared" si="64"/>
        <v>0</v>
      </c>
      <c r="R293" s="8">
        <v>0</v>
      </c>
      <c r="S293" s="2">
        <v>78.400000000000006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72</v>
      </c>
      <c r="AB293" s="2">
        <v>72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6.4</v>
      </c>
      <c r="AT293" s="17">
        <v>0</v>
      </c>
    </row>
    <row r="294" spans="1:46" x14ac:dyDescent="0.25">
      <c r="A294" s="16">
        <v>316</v>
      </c>
      <c r="B294" s="14" t="s">
        <v>613</v>
      </c>
      <c r="C294" s="19" t="s">
        <v>614</v>
      </c>
      <c r="D294" s="9" t="s">
        <v>34</v>
      </c>
      <c r="E294" s="46">
        <f t="shared" si="52"/>
        <v>3.1999999999999997</v>
      </c>
      <c r="F294" s="47">
        <f t="shared" si="53"/>
        <v>0</v>
      </c>
      <c r="G294" s="48">
        <f t="shared" si="54"/>
        <v>0</v>
      </c>
      <c r="H294" s="47">
        <f t="shared" si="55"/>
        <v>0</v>
      </c>
      <c r="I294" s="48">
        <f t="shared" si="56"/>
        <v>0</v>
      </c>
      <c r="J294" s="47">
        <f t="shared" si="57"/>
        <v>0</v>
      </c>
      <c r="K294" s="48">
        <f t="shared" si="58"/>
        <v>0</v>
      </c>
      <c r="L294" s="47">
        <f t="shared" si="59"/>
        <v>0</v>
      </c>
      <c r="M294" s="48">
        <f t="shared" si="60"/>
        <v>0</v>
      </c>
      <c r="N294" s="47">
        <f t="shared" si="61"/>
        <v>3.1999999999999997</v>
      </c>
      <c r="O294" s="48">
        <f t="shared" si="62"/>
        <v>1</v>
      </c>
      <c r="P294" s="47">
        <f t="shared" si="63"/>
        <v>0</v>
      </c>
      <c r="Q294" s="48">
        <f t="shared" si="64"/>
        <v>0</v>
      </c>
      <c r="R294" s="8">
        <v>0</v>
      </c>
      <c r="S294" s="2">
        <v>3.1999999999999997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0</v>
      </c>
      <c r="AN294" s="2">
        <v>3.1999999999999997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17">
        <v>0</v>
      </c>
    </row>
    <row r="295" spans="1:46" x14ac:dyDescent="0.25">
      <c r="A295" s="16">
        <v>317</v>
      </c>
      <c r="B295" s="14" t="s">
        <v>615</v>
      </c>
      <c r="C295" s="19" t="s">
        <v>616</v>
      </c>
      <c r="D295" s="9" t="s">
        <v>37</v>
      </c>
      <c r="E295" s="46">
        <f t="shared" si="52"/>
        <v>4.9799999999999995</v>
      </c>
      <c r="F295" s="47">
        <f t="shared" si="53"/>
        <v>0</v>
      </c>
      <c r="G295" s="48">
        <f t="shared" si="54"/>
        <v>0</v>
      </c>
      <c r="H295" s="47">
        <f t="shared" si="55"/>
        <v>0</v>
      </c>
      <c r="I295" s="48">
        <f t="shared" si="56"/>
        <v>0</v>
      </c>
      <c r="J295" s="47">
        <f t="shared" si="57"/>
        <v>0</v>
      </c>
      <c r="K295" s="48">
        <f t="shared" si="58"/>
        <v>0</v>
      </c>
      <c r="L295" s="47">
        <f t="shared" si="59"/>
        <v>0</v>
      </c>
      <c r="M295" s="48">
        <f t="shared" si="60"/>
        <v>0</v>
      </c>
      <c r="N295" s="47">
        <f t="shared" si="61"/>
        <v>4.9799999999999995</v>
      </c>
      <c r="O295" s="48">
        <f t="shared" si="62"/>
        <v>1</v>
      </c>
      <c r="P295" s="47">
        <f t="shared" si="63"/>
        <v>0</v>
      </c>
      <c r="Q295" s="48">
        <f t="shared" si="64"/>
        <v>0</v>
      </c>
      <c r="R295" s="8">
        <v>0</v>
      </c>
      <c r="S295" s="2">
        <v>4.9799999999999995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0.51</v>
      </c>
      <c r="AO295" s="2">
        <v>0</v>
      </c>
      <c r="AP295" s="2">
        <v>0</v>
      </c>
      <c r="AQ295" s="2">
        <v>0</v>
      </c>
      <c r="AR295" s="2">
        <v>0</v>
      </c>
      <c r="AS295" s="2">
        <v>4.47</v>
      </c>
      <c r="AT295" s="17">
        <v>0</v>
      </c>
    </row>
    <row r="296" spans="1:46" x14ac:dyDescent="0.25">
      <c r="A296" s="16">
        <v>318</v>
      </c>
      <c r="B296" s="14" t="s">
        <v>617</v>
      </c>
      <c r="C296" s="19" t="s">
        <v>618</v>
      </c>
      <c r="D296" s="9" t="s">
        <v>34</v>
      </c>
      <c r="E296" s="46">
        <f t="shared" si="52"/>
        <v>9.9989999999999988</v>
      </c>
      <c r="F296" s="47">
        <f t="shared" si="53"/>
        <v>0</v>
      </c>
      <c r="G296" s="48">
        <f t="shared" si="54"/>
        <v>0</v>
      </c>
      <c r="H296" s="47">
        <f t="shared" si="55"/>
        <v>0</v>
      </c>
      <c r="I296" s="48">
        <f t="shared" si="56"/>
        <v>0</v>
      </c>
      <c r="J296" s="47">
        <f t="shared" si="57"/>
        <v>0</v>
      </c>
      <c r="K296" s="48">
        <f t="shared" si="58"/>
        <v>0</v>
      </c>
      <c r="L296" s="47">
        <f t="shared" si="59"/>
        <v>0</v>
      </c>
      <c r="M296" s="48">
        <f t="shared" si="60"/>
        <v>0</v>
      </c>
      <c r="N296" s="47">
        <f t="shared" si="61"/>
        <v>3</v>
      </c>
      <c r="O296" s="48">
        <f t="shared" si="62"/>
        <v>0.30003000300030008</v>
      </c>
      <c r="P296" s="47">
        <f t="shared" si="63"/>
        <v>6.9989999999999997</v>
      </c>
      <c r="Q296" s="48">
        <f t="shared" si="64"/>
        <v>0.69996999699969997</v>
      </c>
      <c r="R296" s="8">
        <v>6.7989999999999995</v>
      </c>
      <c r="S296" s="2">
        <v>3.1999999999999997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0.9</v>
      </c>
      <c r="AO296" s="2">
        <v>0</v>
      </c>
      <c r="AP296" s="2">
        <v>0</v>
      </c>
      <c r="AQ296" s="2">
        <v>0</v>
      </c>
      <c r="AR296" s="2">
        <v>0.2</v>
      </c>
      <c r="AS296" s="2">
        <v>2.1</v>
      </c>
      <c r="AT296" s="17">
        <v>6.9989999999999997</v>
      </c>
    </row>
    <row r="297" spans="1:46" x14ac:dyDescent="0.25">
      <c r="A297" s="16">
        <v>322</v>
      </c>
      <c r="B297" s="14" t="s">
        <v>619</v>
      </c>
      <c r="C297" s="19" t="s">
        <v>620</v>
      </c>
      <c r="D297" s="9" t="s">
        <v>42</v>
      </c>
      <c r="E297" s="46">
        <f t="shared" ref="E297:E355" si="65">R297+S297+T297+Y297</f>
        <v>0.63800000000000001</v>
      </c>
      <c r="F297" s="47">
        <f t="shared" ref="F297:F355" si="66">AF297+Z297</f>
        <v>0</v>
      </c>
      <c r="G297" s="48">
        <f t="shared" ref="G297:G355" si="67">F297/E297</f>
        <v>0</v>
      </c>
      <c r="H297" s="47">
        <f t="shared" ref="H297:H355" si="68">AC297</f>
        <v>0</v>
      </c>
      <c r="I297" s="48">
        <f t="shared" ref="I297:I355" si="69">H297/E297</f>
        <v>0</v>
      </c>
      <c r="J297" s="47">
        <f t="shared" ref="J297:J355" si="70">AA297-AC297+AH297</f>
        <v>0</v>
      </c>
      <c r="K297" s="48">
        <f t="shared" ref="K297:K355" si="71">J297/E297</f>
        <v>0</v>
      </c>
      <c r="L297" s="47">
        <f t="shared" ref="L297:L355" si="72">AD297+AJ297</f>
        <v>0</v>
      </c>
      <c r="M297" s="48">
        <f t="shared" ref="M297:M355" si="73">L297/E297</f>
        <v>0</v>
      </c>
      <c r="N297" s="47">
        <f t="shared" ref="N297:N355" si="74">AE297+AN297+AS297</f>
        <v>0.5</v>
      </c>
      <c r="O297" s="48">
        <f t="shared" ref="O297:O355" si="75">N297/E297</f>
        <v>0.78369905956112851</v>
      </c>
      <c r="P297" s="47">
        <f t="shared" ref="P297:P355" si="76">AL297+AT297</f>
        <v>0.13800000000000001</v>
      </c>
      <c r="Q297" s="48">
        <f t="shared" ref="Q297:Q355" si="77">P297/E297</f>
        <v>0.21630094043887149</v>
      </c>
      <c r="R297" s="8">
        <v>0</v>
      </c>
      <c r="S297" s="2">
        <v>0.63800000000000001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0.5</v>
      </c>
      <c r="AT297" s="17">
        <v>0.13800000000000001</v>
      </c>
    </row>
    <row r="298" spans="1:46" x14ac:dyDescent="0.25">
      <c r="A298" s="16">
        <v>323</v>
      </c>
      <c r="B298" s="14" t="s">
        <v>621</v>
      </c>
      <c r="C298" s="19" t="s">
        <v>622</v>
      </c>
      <c r="D298" s="9" t="s">
        <v>42</v>
      </c>
      <c r="E298" s="46">
        <f t="shared" si="65"/>
        <v>5.12</v>
      </c>
      <c r="F298" s="47">
        <f t="shared" si="66"/>
        <v>0</v>
      </c>
      <c r="G298" s="48">
        <f t="shared" si="67"/>
        <v>0</v>
      </c>
      <c r="H298" s="47">
        <f t="shared" si="68"/>
        <v>0</v>
      </c>
      <c r="I298" s="48">
        <f t="shared" si="69"/>
        <v>0</v>
      </c>
      <c r="J298" s="47">
        <f t="shared" si="70"/>
        <v>5</v>
      </c>
      <c r="K298" s="48">
        <f t="shared" si="71"/>
        <v>0.9765625</v>
      </c>
      <c r="L298" s="47">
        <f t="shared" si="72"/>
        <v>0</v>
      </c>
      <c r="M298" s="48">
        <f t="shared" si="73"/>
        <v>0</v>
      </c>
      <c r="N298" s="47">
        <f t="shared" si="74"/>
        <v>0.1</v>
      </c>
      <c r="O298" s="48">
        <f t="shared" si="75"/>
        <v>1.953125E-2</v>
      </c>
      <c r="P298" s="47">
        <f t="shared" si="76"/>
        <v>0.02</v>
      </c>
      <c r="Q298" s="48">
        <f t="shared" si="77"/>
        <v>3.90625E-3</v>
      </c>
      <c r="R298" s="8">
        <v>0</v>
      </c>
      <c r="S298" s="2">
        <v>5.12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5</v>
      </c>
      <c r="AI298" s="2">
        <v>5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0.1</v>
      </c>
      <c r="AT298" s="17">
        <v>0.02</v>
      </c>
    </row>
    <row r="299" spans="1:46" x14ac:dyDescent="0.25">
      <c r="A299" s="16">
        <v>324</v>
      </c>
      <c r="B299" s="14" t="s">
        <v>623</v>
      </c>
      <c r="C299" s="19" t="s">
        <v>624</v>
      </c>
      <c r="D299" s="9" t="s">
        <v>34</v>
      </c>
      <c r="E299" s="46">
        <f t="shared" si="65"/>
        <v>10</v>
      </c>
      <c r="F299" s="47">
        <f t="shared" si="66"/>
        <v>0</v>
      </c>
      <c r="G299" s="48">
        <f t="shared" si="67"/>
        <v>0</v>
      </c>
      <c r="H299" s="47">
        <f t="shared" si="68"/>
        <v>0</v>
      </c>
      <c r="I299" s="48">
        <f t="shared" si="69"/>
        <v>0</v>
      </c>
      <c r="J299" s="47">
        <f t="shared" si="70"/>
        <v>0</v>
      </c>
      <c r="K299" s="48">
        <f t="shared" si="71"/>
        <v>0</v>
      </c>
      <c r="L299" s="47">
        <f t="shared" si="72"/>
        <v>10</v>
      </c>
      <c r="M299" s="48">
        <f t="shared" si="73"/>
        <v>1</v>
      </c>
      <c r="N299" s="47">
        <f t="shared" si="74"/>
        <v>0</v>
      </c>
      <c r="O299" s="48">
        <f t="shared" si="75"/>
        <v>0</v>
      </c>
      <c r="P299" s="47">
        <f t="shared" si="76"/>
        <v>0</v>
      </c>
      <c r="Q299" s="48">
        <f t="shared" si="77"/>
        <v>0</v>
      </c>
      <c r="R299" s="8">
        <v>0</v>
      </c>
      <c r="S299" s="2">
        <v>10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10</v>
      </c>
      <c r="AK299" s="2">
        <v>0</v>
      </c>
      <c r="AL299" s="2">
        <v>0</v>
      </c>
      <c r="AM299" s="2">
        <v>0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17">
        <v>0</v>
      </c>
    </row>
    <row r="300" spans="1:46" x14ac:dyDescent="0.25">
      <c r="A300" s="16">
        <v>326</v>
      </c>
      <c r="B300" s="14" t="s">
        <v>625</v>
      </c>
      <c r="C300" s="19" t="s">
        <v>626</v>
      </c>
      <c r="D300" s="9" t="s">
        <v>37</v>
      </c>
      <c r="E300" s="46">
        <f t="shared" si="65"/>
        <v>149092.397</v>
      </c>
      <c r="F300" s="47">
        <f t="shared" si="66"/>
        <v>72992.971000000005</v>
      </c>
      <c r="G300" s="48">
        <f t="shared" si="67"/>
        <v>0.48958211463995716</v>
      </c>
      <c r="H300" s="47">
        <f t="shared" si="68"/>
        <v>31426.460999999999</v>
      </c>
      <c r="I300" s="48">
        <f t="shared" si="69"/>
        <v>0.2107851348046943</v>
      </c>
      <c r="J300" s="47">
        <f t="shared" si="70"/>
        <v>0</v>
      </c>
      <c r="K300" s="48">
        <f t="shared" si="71"/>
        <v>0</v>
      </c>
      <c r="L300" s="47">
        <f t="shared" si="72"/>
        <v>0</v>
      </c>
      <c r="M300" s="48">
        <f t="shared" si="73"/>
        <v>0</v>
      </c>
      <c r="N300" s="47">
        <f t="shared" si="74"/>
        <v>44672.064999999995</v>
      </c>
      <c r="O300" s="48">
        <f t="shared" si="75"/>
        <v>0.2996267140302265</v>
      </c>
      <c r="P300" s="47">
        <f t="shared" si="76"/>
        <v>0.9</v>
      </c>
      <c r="Q300" s="48">
        <f t="shared" si="77"/>
        <v>6.0365251220691018E-6</v>
      </c>
      <c r="R300" s="8">
        <v>0.7</v>
      </c>
      <c r="S300" s="2">
        <v>129.15499999999997</v>
      </c>
      <c r="T300" s="2">
        <v>75969.571000000011</v>
      </c>
      <c r="U300" s="2">
        <v>0</v>
      </c>
      <c r="V300" s="2">
        <v>0</v>
      </c>
      <c r="W300" s="2">
        <v>0</v>
      </c>
      <c r="X300" s="2">
        <v>0</v>
      </c>
      <c r="Y300" s="2">
        <v>72992.971000000005</v>
      </c>
      <c r="Z300" s="2">
        <v>72992.971000000005</v>
      </c>
      <c r="AA300" s="2">
        <v>31426.460999999999</v>
      </c>
      <c r="AB300" s="2">
        <v>0</v>
      </c>
      <c r="AC300" s="2">
        <v>31426.460999999999</v>
      </c>
      <c r="AD300" s="2">
        <v>0</v>
      </c>
      <c r="AE300" s="2">
        <v>44668.985999999997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3.0790000000000002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17">
        <v>0.9</v>
      </c>
    </row>
    <row r="301" spans="1:46" x14ac:dyDescent="0.25">
      <c r="A301" s="16">
        <v>327</v>
      </c>
      <c r="B301" s="14" t="s">
        <v>627</v>
      </c>
      <c r="C301" s="19" t="s">
        <v>628</v>
      </c>
      <c r="D301" s="9" t="s">
        <v>34</v>
      </c>
      <c r="E301" s="46">
        <f t="shared" si="65"/>
        <v>1247.366</v>
      </c>
      <c r="F301" s="47">
        <f t="shared" si="66"/>
        <v>0</v>
      </c>
      <c r="G301" s="48">
        <f t="shared" si="67"/>
        <v>0</v>
      </c>
      <c r="H301" s="47">
        <f t="shared" si="68"/>
        <v>0</v>
      </c>
      <c r="I301" s="48">
        <f t="shared" si="69"/>
        <v>0</v>
      </c>
      <c r="J301" s="47">
        <f t="shared" si="70"/>
        <v>0</v>
      </c>
      <c r="K301" s="48">
        <f t="shared" si="71"/>
        <v>0</v>
      </c>
      <c r="L301" s="47">
        <f t="shared" si="72"/>
        <v>0</v>
      </c>
      <c r="M301" s="48">
        <f t="shared" si="73"/>
        <v>0</v>
      </c>
      <c r="N301" s="47">
        <f t="shared" si="74"/>
        <v>1247.366</v>
      </c>
      <c r="O301" s="48">
        <f t="shared" si="75"/>
        <v>1</v>
      </c>
      <c r="P301" s="47">
        <f t="shared" si="76"/>
        <v>0</v>
      </c>
      <c r="Q301" s="48">
        <f t="shared" si="77"/>
        <v>0</v>
      </c>
      <c r="R301" s="8">
        <v>0</v>
      </c>
      <c r="S301" s="2">
        <v>64.665999999999997</v>
      </c>
      <c r="T301" s="2">
        <v>1182.7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1247.366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0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17">
        <v>0</v>
      </c>
    </row>
    <row r="302" spans="1:46" x14ac:dyDescent="0.25">
      <c r="A302" s="16">
        <v>328</v>
      </c>
      <c r="B302" s="14" t="s">
        <v>629</v>
      </c>
      <c r="C302" s="19" t="s">
        <v>630</v>
      </c>
      <c r="D302" s="9" t="s">
        <v>37</v>
      </c>
      <c r="E302" s="46">
        <f t="shared" si="65"/>
        <v>77.739999999999995</v>
      </c>
      <c r="F302" s="47">
        <f t="shared" si="66"/>
        <v>0</v>
      </c>
      <c r="G302" s="48">
        <f t="shared" si="67"/>
        <v>0</v>
      </c>
      <c r="H302" s="47">
        <f t="shared" si="68"/>
        <v>0</v>
      </c>
      <c r="I302" s="48">
        <f t="shared" si="69"/>
        <v>0</v>
      </c>
      <c r="J302" s="47">
        <f t="shared" si="70"/>
        <v>0</v>
      </c>
      <c r="K302" s="48">
        <f t="shared" si="71"/>
        <v>0</v>
      </c>
      <c r="L302" s="47">
        <f t="shared" si="72"/>
        <v>0</v>
      </c>
      <c r="M302" s="48">
        <f t="shared" si="73"/>
        <v>0</v>
      </c>
      <c r="N302" s="47">
        <f t="shared" si="74"/>
        <v>77.739999999999995</v>
      </c>
      <c r="O302" s="48">
        <f t="shared" si="75"/>
        <v>1</v>
      </c>
      <c r="P302" s="47">
        <f t="shared" si="76"/>
        <v>0</v>
      </c>
      <c r="Q302" s="48">
        <f t="shared" si="77"/>
        <v>0</v>
      </c>
      <c r="R302" s="8">
        <v>0</v>
      </c>
      <c r="S302" s="2">
        <v>77.739999999999995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77.739999999999995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0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17">
        <v>0</v>
      </c>
    </row>
    <row r="303" spans="1:46" x14ac:dyDescent="0.25">
      <c r="A303" s="16">
        <v>329</v>
      </c>
      <c r="B303" s="14" t="s">
        <v>631</v>
      </c>
      <c r="C303" s="19" t="s">
        <v>632</v>
      </c>
      <c r="D303" s="9" t="s">
        <v>34</v>
      </c>
      <c r="E303" s="46">
        <f t="shared" si="65"/>
        <v>79.400000000000006</v>
      </c>
      <c r="F303" s="47">
        <f t="shared" si="66"/>
        <v>0</v>
      </c>
      <c r="G303" s="48">
        <f t="shared" si="67"/>
        <v>0</v>
      </c>
      <c r="H303" s="47">
        <f t="shared" si="68"/>
        <v>0</v>
      </c>
      <c r="I303" s="48">
        <f t="shared" si="69"/>
        <v>0</v>
      </c>
      <c r="J303" s="47">
        <f t="shared" si="70"/>
        <v>0</v>
      </c>
      <c r="K303" s="48">
        <f t="shared" si="71"/>
        <v>0</v>
      </c>
      <c r="L303" s="47">
        <f t="shared" si="72"/>
        <v>0</v>
      </c>
      <c r="M303" s="48">
        <f t="shared" si="73"/>
        <v>0</v>
      </c>
      <c r="N303" s="47">
        <f t="shared" si="74"/>
        <v>79.400000000000006</v>
      </c>
      <c r="O303" s="48">
        <f t="shared" si="75"/>
        <v>1</v>
      </c>
      <c r="P303" s="47">
        <f t="shared" si="76"/>
        <v>0</v>
      </c>
      <c r="Q303" s="48">
        <f t="shared" si="77"/>
        <v>0</v>
      </c>
      <c r="R303" s="8">
        <v>0</v>
      </c>
      <c r="S303" s="2">
        <v>0</v>
      </c>
      <c r="T303" s="2">
        <v>79.400000000000006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79.400000000000006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  <c r="AO303" s="2">
        <v>0</v>
      </c>
      <c r="AP303" s="2">
        <v>0</v>
      </c>
      <c r="AQ303" s="2">
        <v>0</v>
      </c>
      <c r="AR303" s="2">
        <v>0</v>
      </c>
      <c r="AS303" s="2">
        <v>0</v>
      </c>
      <c r="AT303" s="17">
        <v>0</v>
      </c>
    </row>
    <row r="304" spans="1:46" x14ac:dyDescent="0.25">
      <c r="A304" s="16">
        <v>330</v>
      </c>
      <c r="B304" s="14" t="s">
        <v>633</v>
      </c>
      <c r="C304" s="19" t="s">
        <v>634</v>
      </c>
      <c r="D304" s="9" t="s">
        <v>34</v>
      </c>
      <c r="E304" s="46">
        <f t="shared" si="65"/>
        <v>87.3</v>
      </c>
      <c r="F304" s="47">
        <f t="shared" si="66"/>
        <v>0</v>
      </c>
      <c r="G304" s="48">
        <f t="shared" si="67"/>
        <v>0</v>
      </c>
      <c r="H304" s="47">
        <f t="shared" si="68"/>
        <v>0</v>
      </c>
      <c r="I304" s="48">
        <f t="shared" si="69"/>
        <v>0</v>
      </c>
      <c r="J304" s="47">
        <f t="shared" si="70"/>
        <v>0</v>
      </c>
      <c r="K304" s="48">
        <f t="shared" si="71"/>
        <v>0</v>
      </c>
      <c r="L304" s="47">
        <f t="shared" si="72"/>
        <v>0</v>
      </c>
      <c r="M304" s="48">
        <f t="shared" si="73"/>
        <v>0</v>
      </c>
      <c r="N304" s="47">
        <f t="shared" si="74"/>
        <v>87.3</v>
      </c>
      <c r="O304" s="48">
        <f t="shared" si="75"/>
        <v>1</v>
      </c>
      <c r="P304" s="47">
        <f t="shared" si="76"/>
        <v>0</v>
      </c>
      <c r="Q304" s="48">
        <f t="shared" si="77"/>
        <v>0</v>
      </c>
      <c r="R304" s="8">
        <v>0</v>
      </c>
      <c r="S304" s="2">
        <v>0</v>
      </c>
      <c r="T304" s="2">
        <v>87.3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87.3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</v>
      </c>
      <c r="AO304" s="2">
        <v>0</v>
      </c>
      <c r="AP304" s="2">
        <v>0</v>
      </c>
      <c r="AQ304" s="2">
        <v>0</v>
      </c>
      <c r="AR304" s="2">
        <v>0</v>
      </c>
      <c r="AS304" s="2">
        <v>0</v>
      </c>
      <c r="AT304" s="17">
        <v>0</v>
      </c>
    </row>
    <row r="305" spans="1:46" x14ac:dyDescent="0.25">
      <c r="A305" s="16">
        <v>331</v>
      </c>
      <c r="B305" s="14" t="s">
        <v>635</v>
      </c>
      <c r="C305" s="19" t="s">
        <v>636</v>
      </c>
      <c r="D305" s="9" t="s">
        <v>34</v>
      </c>
      <c r="E305" s="46">
        <f t="shared" si="65"/>
        <v>31.93</v>
      </c>
      <c r="F305" s="47">
        <f t="shared" si="66"/>
        <v>0</v>
      </c>
      <c r="G305" s="48">
        <f t="shared" si="67"/>
        <v>0</v>
      </c>
      <c r="H305" s="47">
        <f t="shared" si="68"/>
        <v>0</v>
      </c>
      <c r="I305" s="48">
        <f t="shared" si="69"/>
        <v>0</v>
      </c>
      <c r="J305" s="47">
        <f t="shared" si="70"/>
        <v>0</v>
      </c>
      <c r="K305" s="48">
        <f t="shared" si="71"/>
        <v>0</v>
      </c>
      <c r="L305" s="47">
        <f t="shared" si="72"/>
        <v>0</v>
      </c>
      <c r="M305" s="48">
        <f t="shared" si="73"/>
        <v>0</v>
      </c>
      <c r="N305" s="47">
        <f t="shared" si="74"/>
        <v>31.93</v>
      </c>
      <c r="O305" s="48">
        <f t="shared" si="75"/>
        <v>1</v>
      </c>
      <c r="P305" s="47">
        <f t="shared" si="76"/>
        <v>0</v>
      </c>
      <c r="Q305" s="48">
        <f t="shared" si="77"/>
        <v>0</v>
      </c>
      <c r="R305" s="8">
        <v>0</v>
      </c>
      <c r="S305" s="2">
        <v>0.13</v>
      </c>
      <c r="T305" s="2">
        <v>31.8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31.93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17">
        <v>0</v>
      </c>
    </row>
    <row r="306" spans="1:46" x14ac:dyDescent="0.25">
      <c r="A306" s="16">
        <v>332</v>
      </c>
      <c r="B306" s="14" t="s">
        <v>637</v>
      </c>
      <c r="C306" s="19" t="s">
        <v>638</v>
      </c>
      <c r="D306" s="9" t="s">
        <v>34</v>
      </c>
      <c r="E306" s="46">
        <f t="shared" si="65"/>
        <v>47.77</v>
      </c>
      <c r="F306" s="47">
        <f t="shared" si="66"/>
        <v>0</v>
      </c>
      <c r="G306" s="48">
        <f t="shared" si="67"/>
        <v>0</v>
      </c>
      <c r="H306" s="47">
        <f t="shared" si="68"/>
        <v>0</v>
      </c>
      <c r="I306" s="48">
        <f t="shared" si="69"/>
        <v>0</v>
      </c>
      <c r="J306" s="47">
        <f t="shared" si="70"/>
        <v>0</v>
      </c>
      <c r="K306" s="48">
        <f t="shared" si="71"/>
        <v>0</v>
      </c>
      <c r="L306" s="47">
        <f t="shared" si="72"/>
        <v>0</v>
      </c>
      <c r="M306" s="48">
        <f t="shared" si="73"/>
        <v>0</v>
      </c>
      <c r="N306" s="47">
        <f t="shared" si="74"/>
        <v>47.77</v>
      </c>
      <c r="O306" s="48">
        <f t="shared" si="75"/>
        <v>1</v>
      </c>
      <c r="P306" s="47">
        <f t="shared" si="76"/>
        <v>0</v>
      </c>
      <c r="Q306" s="48">
        <f t="shared" si="77"/>
        <v>0</v>
      </c>
      <c r="R306" s="8">
        <v>0</v>
      </c>
      <c r="S306" s="2">
        <v>0.17</v>
      </c>
      <c r="T306" s="2">
        <v>47.6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47.77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0</v>
      </c>
      <c r="AN306" s="2">
        <v>0</v>
      </c>
      <c r="AO306" s="2">
        <v>0</v>
      </c>
      <c r="AP306" s="2">
        <v>0</v>
      </c>
      <c r="AQ306" s="2">
        <v>0</v>
      </c>
      <c r="AR306" s="2">
        <v>0</v>
      </c>
      <c r="AS306" s="2">
        <v>0</v>
      </c>
      <c r="AT306" s="17">
        <v>0</v>
      </c>
    </row>
    <row r="307" spans="1:46" x14ac:dyDescent="0.25">
      <c r="A307" s="16">
        <v>333</v>
      </c>
      <c r="B307" s="14" t="s">
        <v>639</v>
      </c>
      <c r="C307" s="19" t="s">
        <v>640</v>
      </c>
      <c r="D307" s="9" t="s">
        <v>37</v>
      </c>
      <c r="E307" s="46">
        <f t="shared" si="65"/>
        <v>5.5</v>
      </c>
      <c r="F307" s="47">
        <f t="shared" si="66"/>
        <v>0</v>
      </c>
      <c r="G307" s="48">
        <f t="shared" si="67"/>
        <v>0</v>
      </c>
      <c r="H307" s="47">
        <f t="shared" si="68"/>
        <v>0</v>
      </c>
      <c r="I307" s="48">
        <f t="shared" si="69"/>
        <v>0</v>
      </c>
      <c r="J307" s="47">
        <f t="shared" si="70"/>
        <v>0</v>
      </c>
      <c r="K307" s="48">
        <f t="shared" si="71"/>
        <v>0</v>
      </c>
      <c r="L307" s="47">
        <f t="shared" si="72"/>
        <v>0</v>
      </c>
      <c r="M307" s="48">
        <f t="shared" si="73"/>
        <v>0</v>
      </c>
      <c r="N307" s="47">
        <f t="shared" si="74"/>
        <v>5.5</v>
      </c>
      <c r="O307" s="48">
        <f t="shared" si="75"/>
        <v>1</v>
      </c>
      <c r="P307" s="47">
        <f t="shared" si="76"/>
        <v>0</v>
      </c>
      <c r="Q307" s="48">
        <f t="shared" si="77"/>
        <v>0</v>
      </c>
      <c r="R307" s="8">
        <v>0</v>
      </c>
      <c r="S307" s="2">
        <v>5.5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5.5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  <c r="AO307" s="2">
        <v>0</v>
      </c>
      <c r="AP307" s="2">
        <v>0</v>
      </c>
      <c r="AQ307" s="2">
        <v>0</v>
      </c>
      <c r="AR307" s="2">
        <v>0</v>
      </c>
      <c r="AS307" s="2">
        <v>0</v>
      </c>
      <c r="AT307" s="17">
        <v>0</v>
      </c>
    </row>
    <row r="308" spans="1:46" x14ac:dyDescent="0.25">
      <c r="A308" s="16">
        <v>334</v>
      </c>
      <c r="B308" s="14" t="s">
        <v>641</v>
      </c>
      <c r="C308" s="19" t="s">
        <v>642</v>
      </c>
      <c r="D308" s="9" t="s">
        <v>37</v>
      </c>
      <c r="E308" s="46">
        <f t="shared" si="65"/>
        <v>4009.221</v>
      </c>
      <c r="F308" s="47">
        <f t="shared" si="66"/>
        <v>1.6459999999999999</v>
      </c>
      <c r="G308" s="48">
        <f t="shared" si="67"/>
        <v>4.1055357137957719E-4</v>
      </c>
      <c r="H308" s="47">
        <f t="shared" si="68"/>
        <v>0</v>
      </c>
      <c r="I308" s="48">
        <f t="shared" si="69"/>
        <v>0</v>
      </c>
      <c r="J308" s="47">
        <f t="shared" si="70"/>
        <v>60.4</v>
      </c>
      <c r="K308" s="48">
        <f t="shared" si="71"/>
        <v>1.5065270784523976E-2</v>
      </c>
      <c r="L308" s="47">
        <f t="shared" si="72"/>
        <v>3631.8</v>
      </c>
      <c r="M308" s="48">
        <f t="shared" si="73"/>
        <v>0.90586176217275127</v>
      </c>
      <c r="N308" s="47">
        <f t="shared" si="74"/>
        <v>313.60000000000002</v>
      </c>
      <c r="O308" s="48">
        <f t="shared" si="75"/>
        <v>7.8219684073290052E-2</v>
      </c>
      <c r="P308" s="47">
        <f t="shared" si="76"/>
        <v>1.7749999999999999</v>
      </c>
      <c r="Q308" s="48">
        <f t="shared" si="77"/>
        <v>4.4272939805513339E-4</v>
      </c>
      <c r="R308" s="8">
        <v>0.95500000000000007</v>
      </c>
      <c r="S308" s="2">
        <v>3724.4659999999999</v>
      </c>
      <c r="T308" s="2">
        <v>283.8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283.8</v>
      </c>
      <c r="AE308" s="2">
        <v>0</v>
      </c>
      <c r="AF308" s="2">
        <v>1.6459999999999999</v>
      </c>
      <c r="AG308" s="2">
        <v>0</v>
      </c>
      <c r="AH308" s="2">
        <v>60.4</v>
      </c>
      <c r="AI308" s="2">
        <v>0</v>
      </c>
      <c r="AJ308" s="2">
        <v>3348</v>
      </c>
      <c r="AK308" s="2">
        <v>0</v>
      </c>
      <c r="AL308" s="2">
        <v>0</v>
      </c>
      <c r="AM308" s="2">
        <v>0</v>
      </c>
      <c r="AN308" s="2">
        <v>313.60000000000002</v>
      </c>
      <c r="AO308" s="2">
        <v>0</v>
      </c>
      <c r="AP308" s="2">
        <v>0</v>
      </c>
      <c r="AQ308" s="2">
        <v>0</v>
      </c>
      <c r="AR308" s="2">
        <v>0.97499999999999998</v>
      </c>
      <c r="AS308" s="2">
        <v>0</v>
      </c>
      <c r="AT308" s="17">
        <v>1.7749999999999999</v>
      </c>
    </row>
    <row r="309" spans="1:46" x14ac:dyDescent="0.25">
      <c r="A309" s="16">
        <v>335</v>
      </c>
      <c r="B309" s="14" t="s">
        <v>643</v>
      </c>
      <c r="C309" s="19" t="s">
        <v>644</v>
      </c>
      <c r="D309" s="9" t="s">
        <v>37</v>
      </c>
      <c r="E309" s="46">
        <f t="shared" si="65"/>
        <v>436.35999999999996</v>
      </c>
      <c r="F309" s="47">
        <f t="shared" si="66"/>
        <v>0</v>
      </c>
      <c r="G309" s="48">
        <f t="shared" si="67"/>
        <v>0</v>
      </c>
      <c r="H309" s="47">
        <f t="shared" si="68"/>
        <v>0</v>
      </c>
      <c r="I309" s="48">
        <f t="shared" si="69"/>
        <v>0</v>
      </c>
      <c r="J309" s="47">
        <f t="shared" si="70"/>
        <v>57.96</v>
      </c>
      <c r="K309" s="48">
        <f t="shared" si="71"/>
        <v>0.13282610688422405</v>
      </c>
      <c r="L309" s="47">
        <f t="shared" si="72"/>
        <v>0</v>
      </c>
      <c r="M309" s="48">
        <f t="shared" si="73"/>
        <v>0</v>
      </c>
      <c r="N309" s="47">
        <f t="shared" si="74"/>
        <v>378.4</v>
      </c>
      <c r="O309" s="48">
        <f t="shared" si="75"/>
        <v>0.86717389311577597</v>
      </c>
      <c r="P309" s="47">
        <f t="shared" si="76"/>
        <v>0</v>
      </c>
      <c r="Q309" s="48">
        <f t="shared" si="77"/>
        <v>0</v>
      </c>
      <c r="R309" s="8">
        <v>0</v>
      </c>
      <c r="S309" s="2">
        <v>436.35999999999996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57.96</v>
      </c>
      <c r="AI309" s="2">
        <v>0</v>
      </c>
      <c r="AJ309" s="2">
        <v>0</v>
      </c>
      <c r="AK309" s="2">
        <v>0</v>
      </c>
      <c r="AL309" s="2">
        <v>0</v>
      </c>
      <c r="AM309" s="2">
        <v>0</v>
      </c>
      <c r="AN309" s="2">
        <v>378.4</v>
      </c>
      <c r="AO309" s="2">
        <v>0</v>
      </c>
      <c r="AP309" s="2">
        <v>0</v>
      </c>
      <c r="AQ309" s="2">
        <v>0</v>
      </c>
      <c r="AR309" s="2">
        <v>0</v>
      </c>
      <c r="AS309" s="2">
        <v>0</v>
      </c>
      <c r="AT309" s="17">
        <v>0</v>
      </c>
    </row>
    <row r="310" spans="1:46" x14ac:dyDescent="0.25">
      <c r="A310" s="16">
        <v>336</v>
      </c>
      <c r="B310" s="14" t="s">
        <v>645</v>
      </c>
      <c r="C310" s="19" t="s">
        <v>646</v>
      </c>
      <c r="D310" s="9" t="s">
        <v>37</v>
      </c>
      <c r="E310" s="46">
        <f t="shared" si="65"/>
        <v>441.1</v>
      </c>
      <c r="F310" s="47">
        <f t="shared" si="66"/>
        <v>0.1</v>
      </c>
      <c r="G310" s="48">
        <f t="shared" si="67"/>
        <v>2.2670596236681024E-4</v>
      </c>
      <c r="H310" s="47">
        <f t="shared" si="68"/>
        <v>0</v>
      </c>
      <c r="I310" s="48">
        <f t="shared" si="69"/>
        <v>0</v>
      </c>
      <c r="J310" s="47">
        <f t="shared" si="70"/>
        <v>55</v>
      </c>
      <c r="K310" s="48">
        <f t="shared" si="71"/>
        <v>0.12468827930174563</v>
      </c>
      <c r="L310" s="47">
        <f t="shared" si="72"/>
        <v>386</v>
      </c>
      <c r="M310" s="48">
        <f t="shared" si="73"/>
        <v>0.87508501473588751</v>
      </c>
      <c r="N310" s="47">
        <f t="shared" si="74"/>
        <v>0</v>
      </c>
      <c r="O310" s="48">
        <f t="shared" si="75"/>
        <v>0</v>
      </c>
      <c r="P310" s="47">
        <f t="shared" si="76"/>
        <v>0</v>
      </c>
      <c r="Q310" s="48">
        <f t="shared" si="77"/>
        <v>0</v>
      </c>
      <c r="R310" s="8">
        <v>0</v>
      </c>
      <c r="S310" s="2">
        <v>441.1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0.1</v>
      </c>
      <c r="AG310" s="2">
        <v>0</v>
      </c>
      <c r="AH310" s="2">
        <v>55</v>
      </c>
      <c r="AI310" s="2">
        <v>0</v>
      </c>
      <c r="AJ310" s="2">
        <v>386</v>
      </c>
      <c r="AK310" s="2">
        <v>0</v>
      </c>
      <c r="AL310" s="2">
        <v>0</v>
      </c>
      <c r="AM310" s="2">
        <v>0</v>
      </c>
      <c r="AN310" s="2">
        <v>0</v>
      </c>
      <c r="AO310" s="2">
        <v>0</v>
      </c>
      <c r="AP310" s="2">
        <v>0</v>
      </c>
      <c r="AQ310" s="2">
        <v>0</v>
      </c>
      <c r="AR310" s="2">
        <v>0</v>
      </c>
      <c r="AS310" s="2">
        <v>0</v>
      </c>
      <c r="AT310" s="17">
        <v>0</v>
      </c>
    </row>
    <row r="311" spans="1:46" x14ac:dyDescent="0.25">
      <c r="A311" s="16">
        <v>337</v>
      </c>
      <c r="B311" s="14" t="s">
        <v>647</v>
      </c>
      <c r="C311" s="19" t="s">
        <v>648</v>
      </c>
      <c r="D311" s="9" t="s">
        <v>37</v>
      </c>
      <c r="E311" s="46">
        <f t="shared" si="65"/>
        <v>4.8</v>
      </c>
      <c r="F311" s="47">
        <f t="shared" si="66"/>
        <v>0</v>
      </c>
      <c r="G311" s="48">
        <f t="shared" si="67"/>
        <v>0</v>
      </c>
      <c r="H311" s="47">
        <f t="shared" si="68"/>
        <v>0</v>
      </c>
      <c r="I311" s="48">
        <f t="shared" si="69"/>
        <v>0</v>
      </c>
      <c r="J311" s="47">
        <f t="shared" si="70"/>
        <v>0</v>
      </c>
      <c r="K311" s="48">
        <f t="shared" si="71"/>
        <v>0</v>
      </c>
      <c r="L311" s="47">
        <f t="shared" si="72"/>
        <v>0</v>
      </c>
      <c r="M311" s="48">
        <f t="shared" si="73"/>
        <v>0</v>
      </c>
      <c r="N311" s="47">
        <f t="shared" si="74"/>
        <v>0</v>
      </c>
      <c r="O311" s="48">
        <f t="shared" si="75"/>
        <v>0</v>
      </c>
      <c r="P311" s="47">
        <f t="shared" si="76"/>
        <v>4.8</v>
      </c>
      <c r="Q311" s="48">
        <f t="shared" si="77"/>
        <v>1</v>
      </c>
      <c r="R311" s="8">
        <v>0</v>
      </c>
      <c r="S311" s="2">
        <v>4.8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4.8</v>
      </c>
      <c r="AM311" s="2">
        <v>0</v>
      </c>
      <c r="AN311" s="2">
        <v>0</v>
      </c>
      <c r="AO311" s="2">
        <v>0</v>
      </c>
      <c r="AP311" s="2">
        <v>0</v>
      </c>
      <c r="AQ311" s="2">
        <v>0</v>
      </c>
      <c r="AR311" s="2">
        <v>0</v>
      </c>
      <c r="AS311" s="2">
        <v>0</v>
      </c>
      <c r="AT311" s="17">
        <v>0</v>
      </c>
    </row>
    <row r="312" spans="1:46" x14ac:dyDescent="0.25">
      <c r="A312" s="16">
        <v>339</v>
      </c>
      <c r="B312" s="14" t="s">
        <v>649</v>
      </c>
      <c r="C312" s="19" t="s">
        <v>650</v>
      </c>
      <c r="D312" s="9" t="s">
        <v>37</v>
      </c>
      <c r="E312" s="46">
        <f t="shared" si="65"/>
        <v>3998.5170000000021</v>
      </c>
      <c r="F312" s="47">
        <f t="shared" si="66"/>
        <v>4.7</v>
      </c>
      <c r="G312" s="48">
        <f t="shared" si="67"/>
        <v>1.1754357928201876E-3</v>
      </c>
      <c r="H312" s="47">
        <f t="shared" si="68"/>
        <v>0</v>
      </c>
      <c r="I312" s="48">
        <f t="shared" si="69"/>
        <v>0</v>
      </c>
      <c r="J312" s="47">
        <f t="shared" si="70"/>
        <v>4.3600000000000003</v>
      </c>
      <c r="K312" s="48">
        <f t="shared" si="71"/>
        <v>1.0904042673821315E-3</v>
      </c>
      <c r="L312" s="47">
        <f t="shared" si="72"/>
        <v>35.629999999999995</v>
      </c>
      <c r="M312" s="48">
        <f t="shared" si="73"/>
        <v>8.9108036804645269E-3</v>
      </c>
      <c r="N312" s="47">
        <f t="shared" si="74"/>
        <v>4024.8560000000011</v>
      </c>
      <c r="O312" s="48">
        <f t="shared" si="75"/>
        <v>1.0065871922015084</v>
      </c>
      <c r="P312" s="47">
        <f t="shared" si="76"/>
        <v>7.0209999999999999</v>
      </c>
      <c r="Q312" s="48">
        <f t="shared" si="77"/>
        <v>1.7559010002958586E-3</v>
      </c>
      <c r="R312" s="8">
        <v>1.7</v>
      </c>
      <c r="S312" s="2">
        <v>3662.6970000000024</v>
      </c>
      <c r="T312" s="2">
        <v>329.76</v>
      </c>
      <c r="U312" s="2">
        <v>0</v>
      </c>
      <c r="V312" s="2">
        <v>0</v>
      </c>
      <c r="W312" s="2">
        <v>78.05</v>
      </c>
      <c r="X312" s="2">
        <v>0</v>
      </c>
      <c r="Y312" s="2">
        <v>4.3600000000000003</v>
      </c>
      <c r="Z312" s="2">
        <v>4.3600000000000003</v>
      </c>
      <c r="AA312" s="2">
        <v>0</v>
      </c>
      <c r="AB312" s="2">
        <v>0</v>
      </c>
      <c r="AC312" s="2">
        <v>0</v>
      </c>
      <c r="AD312" s="2">
        <v>0</v>
      </c>
      <c r="AE312" s="2">
        <v>3826.2690000000011</v>
      </c>
      <c r="AF312" s="2">
        <v>0.34</v>
      </c>
      <c r="AG312" s="2">
        <v>0</v>
      </c>
      <c r="AH312" s="2">
        <v>4.3600000000000003</v>
      </c>
      <c r="AI312" s="2">
        <v>0</v>
      </c>
      <c r="AJ312" s="2">
        <v>35.629999999999995</v>
      </c>
      <c r="AK312" s="2">
        <v>0</v>
      </c>
      <c r="AL312" s="2">
        <v>0.05</v>
      </c>
      <c r="AM312" s="2">
        <v>0</v>
      </c>
      <c r="AN312" s="2">
        <v>198.58700000000002</v>
      </c>
      <c r="AO312" s="2">
        <v>0</v>
      </c>
      <c r="AP312" s="2">
        <v>0</v>
      </c>
      <c r="AQ312" s="2">
        <v>0</v>
      </c>
      <c r="AR312" s="2">
        <v>0.1</v>
      </c>
      <c r="AS312" s="2">
        <v>0</v>
      </c>
      <c r="AT312" s="17">
        <v>6.9710000000000001</v>
      </c>
    </row>
    <row r="313" spans="1:46" x14ac:dyDescent="0.25">
      <c r="A313" s="16">
        <v>340</v>
      </c>
      <c r="B313" s="14" t="s">
        <v>651</v>
      </c>
      <c r="C313" s="19" t="s">
        <v>652</v>
      </c>
      <c r="D313" s="9" t="s">
        <v>34</v>
      </c>
      <c r="E313" s="46">
        <f t="shared" si="65"/>
        <v>9940.4680000000008</v>
      </c>
      <c r="F313" s="47">
        <f t="shared" si="66"/>
        <v>0</v>
      </c>
      <c r="G313" s="48">
        <f t="shared" si="67"/>
        <v>0</v>
      </c>
      <c r="H313" s="47">
        <f t="shared" si="68"/>
        <v>0</v>
      </c>
      <c r="I313" s="48">
        <f t="shared" si="69"/>
        <v>0</v>
      </c>
      <c r="J313" s="47">
        <f t="shared" si="70"/>
        <v>2.3849999999999998</v>
      </c>
      <c r="K313" s="48">
        <f t="shared" si="71"/>
        <v>2.3992834140203456E-4</v>
      </c>
      <c r="L313" s="47">
        <f t="shared" si="72"/>
        <v>4.6500000000000004</v>
      </c>
      <c r="M313" s="48">
        <f t="shared" si="73"/>
        <v>4.6778481657000454E-4</v>
      </c>
      <c r="N313" s="47">
        <f t="shared" si="74"/>
        <v>9766.0570000000007</v>
      </c>
      <c r="O313" s="48">
        <f t="shared" si="75"/>
        <v>0.98245444781875457</v>
      </c>
      <c r="P313" s="47">
        <f t="shared" si="76"/>
        <v>167.376</v>
      </c>
      <c r="Q313" s="48">
        <f t="shared" si="77"/>
        <v>1.6837839023273349E-2</v>
      </c>
      <c r="R313" s="8">
        <v>0</v>
      </c>
      <c r="S313" s="2">
        <v>7453.5960000000014</v>
      </c>
      <c r="T313" s="2">
        <v>2486.8719999999998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4.6500000000000004</v>
      </c>
      <c r="AE313" s="2">
        <v>7794.9620000000004</v>
      </c>
      <c r="AF313" s="2">
        <v>0</v>
      </c>
      <c r="AG313" s="2">
        <v>0</v>
      </c>
      <c r="AH313" s="2">
        <v>2.3849999999999998</v>
      </c>
      <c r="AI313" s="2">
        <v>0</v>
      </c>
      <c r="AJ313" s="2">
        <v>0</v>
      </c>
      <c r="AK313" s="2">
        <v>0</v>
      </c>
      <c r="AL313" s="2">
        <v>0</v>
      </c>
      <c r="AM313" s="2">
        <v>0</v>
      </c>
      <c r="AN313" s="2">
        <v>864.745</v>
      </c>
      <c r="AO313" s="2">
        <v>0</v>
      </c>
      <c r="AP313" s="2">
        <v>0</v>
      </c>
      <c r="AQ313" s="2">
        <v>0</v>
      </c>
      <c r="AR313" s="2">
        <v>0</v>
      </c>
      <c r="AS313" s="2">
        <v>1106.3500000000001</v>
      </c>
      <c r="AT313" s="17">
        <v>167.376</v>
      </c>
    </row>
    <row r="314" spans="1:46" x14ac:dyDescent="0.25">
      <c r="A314" s="16">
        <v>341</v>
      </c>
      <c r="B314" s="14" t="s">
        <v>653</v>
      </c>
      <c r="C314" s="19" t="s">
        <v>654</v>
      </c>
      <c r="D314" s="9" t="s">
        <v>37</v>
      </c>
      <c r="E314" s="46">
        <f t="shared" si="65"/>
        <v>276.24</v>
      </c>
      <c r="F314" s="47">
        <f t="shared" si="66"/>
        <v>0</v>
      </c>
      <c r="G314" s="48">
        <f t="shared" si="67"/>
        <v>0</v>
      </c>
      <c r="H314" s="47">
        <f t="shared" si="68"/>
        <v>0</v>
      </c>
      <c r="I314" s="48">
        <f t="shared" si="69"/>
        <v>0</v>
      </c>
      <c r="J314" s="47">
        <f t="shared" si="70"/>
        <v>0</v>
      </c>
      <c r="K314" s="48">
        <f t="shared" si="71"/>
        <v>0</v>
      </c>
      <c r="L314" s="47">
        <f t="shared" si="72"/>
        <v>0</v>
      </c>
      <c r="M314" s="48">
        <f t="shared" si="73"/>
        <v>0</v>
      </c>
      <c r="N314" s="47">
        <f t="shared" si="74"/>
        <v>276.24</v>
      </c>
      <c r="O314" s="48">
        <f t="shared" si="75"/>
        <v>1</v>
      </c>
      <c r="P314" s="47">
        <f t="shared" si="76"/>
        <v>0</v>
      </c>
      <c r="Q314" s="48">
        <f t="shared" si="77"/>
        <v>0</v>
      </c>
      <c r="R314" s="8">
        <v>0</v>
      </c>
      <c r="S314" s="2">
        <v>70.739999999999995</v>
      </c>
      <c r="T314" s="2">
        <v>205.5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276.24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17">
        <v>0</v>
      </c>
    </row>
    <row r="315" spans="1:46" x14ac:dyDescent="0.25">
      <c r="A315" s="16">
        <v>342</v>
      </c>
      <c r="B315" s="14" t="s">
        <v>655</v>
      </c>
      <c r="C315" s="19" t="s">
        <v>656</v>
      </c>
      <c r="D315" s="9" t="s">
        <v>37</v>
      </c>
      <c r="E315" s="46">
        <f t="shared" si="65"/>
        <v>28.911999999999999</v>
      </c>
      <c r="F315" s="47">
        <f t="shared" si="66"/>
        <v>0</v>
      </c>
      <c r="G315" s="48">
        <f t="shared" si="67"/>
        <v>0</v>
      </c>
      <c r="H315" s="47">
        <f t="shared" si="68"/>
        <v>0</v>
      </c>
      <c r="I315" s="48">
        <f t="shared" si="69"/>
        <v>0</v>
      </c>
      <c r="J315" s="47">
        <f t="shared" si="70"/>
        <v>0.9</v>
      </c>
      <c r="K315" s="48">
        <f t="shared" si="71"/>
        <v>3.1128942999446598E-2</v>
      </c>
      <c r="L315" s="47">
        <f t="shared" si="72"/>
        <v>0.9</v>
      </c>
      <c r="M315" s="48">
        <f t="shared" si="73"/>
        <v>3.1128942999446598E-2</v>
      </c>
      <c r="N315" s="47">
        <f t="shared" si="74"/>
        <v>26.87</v>
      </c>
      <c r="O315" s="48">
        <f t="shared" si="75"/>
        <v>0.92937188710570007</v>
      </c>
      <c r="P315" s="47">
        <f t="shared" si="76"/>
        <v>0.24199999999999999</v>
      </c>
      <c r="Q315" s="48">
        <f t="shared" si="77"/>
        <v>8.3702268954067519E-3</v>
      </c>
      <c r="R315" s="8">
        <v>1.6539999999999999</v>
      </c>
      <c r="S315" s="2">
        <v>27.257999999999999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0.9</v>
      </c>
      <c r="AI315" s="2">
        <v>0</v>
      </c>
      <c r="AJ315" s="2">
        <v>0.9</v>
      </c>
      <c r="AK315" s="2">
        <v>0</v>
      </c>
      <c r="AL315" s="2">
        <v>0</v>
      </c>
      <c r="AM315" s="2">
        <v>0</v>
      </c>
      <c r="AN315" s="2">
        <v>26.87</v>
      </c>
      <c r="AO315" s="2">
        <v>0</v>
      </c>
      <c r="AP315" s="2">
        <v>0</v>
      </c>
      <c r="AQ315" s="2">
        <v>0</v>
      </c>
      <c r="AR315" s="2">
        <v>0</v>
      </c>
      <c r="AS315" s="2">
        <v>0</v>
      </c>
      <c r="AT315" s="17">
        <v>0.24199999999999999</v>
      </c>
    </row>
    <row r="316" spans="1:46" x14ac:dyDescent="0.25">
      <c r="A316" s="16">
        <v>343</v>
      </c>
      <c r="B316" s="14" t="s">
        <v>657</v>
      </c>
      <c r="C316" s="19" t="s">
        <v>658</v>
      </c>
      <c r="D316" s="9" t="s">
        <v>34</v>
      </c>
      <c r="E316" s="46">
        <f t="shared" si="65"/>
        <v>466.53500000000003</v>
      </c>
      <c r="F316" s="47">
        <f t="shared" si="66"/>
        <v>0</v>
      </c>
      <c r="G316" s="48">
        <f t="shared" si="67"/>
        <v>0</v>
      </c>
      <c r="H316" s="47">
        <f t="shared" si="68"/>
        <v>0</v>
      </c>
      <c r="I316" s="48">
        <f t="shared" si="69"/>
        <v>0</v>
      </c>
      <c r="J316" s="47">
        <f t="shared" si="70"/>
        <v>11.135000000000002</v>
      </c>
      <c r="K316" s="48">
        <f t="shared" si="71"/>
        <v>2.3867448315774809E-2</v>
      </c>
      <c r="L316" s="47">
        <f t="shared" si="72"/>
        <v>0</v>
      </c>
      <c r="M316" s="48">
        <f t="shared" si="73"/>
        <v>0</v>
      </c>
      <c r="N316" s="47">
        <f t="shared" si="74"/>
        <v>455.29999999999995</v>
      </c>
      <c r="O316" s="48">
        <f t="shared" si="75"/>
        <v>0.97591820549369268</v>
      </c>
      <c r="P316" s="47">
        <f t="shared" si="76"/>
        <v>0.1</v>
      </c>
      <c r="Q316" s="48">
        <f t="shared" si="77"/>
        <v>2.1434619053232876E-4</v>
      </c>
      <c r="R316" s="8">
        <v>0</v>
      </c>
      <c r="S316" s="2">
        <v>289.87700000000001</v>
      </c>
      <c r="T316" s="2">
        <v>176.65800000000002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7.6770000000000005</v>
      </c>
      <c r="AB316" s="2">
        <v>0</v>
      </c>
      <c r="AC316" s="2">
        <v>0</v>
      </c>
      <c r="AD316" s="2">
        <v>0</v>
      </c>
      <c r="AE316" s="2">
        <v>150.31299999999996</v>
      </c>
      <c r="AF316" s="2">
        <v>0</v>
      </c>
      <c r="AG316" s="2">
        <v>0</v>
      </c>
      <c r="AH316" s="2">
        <v>3.4580000000000002</v>
      </c>
      <c r="AI316" s="2">
        <v>0</v>
      </c>
      <c r="AJ316" s="2">
        <v>0</v>
      </c>
      <c r="AK316" s="2">
        <v>0</v>
      </c>
      <c r="AL316" s="2">
        <v>0.1</v>
      </c>
      <c r="AM316" s="2">
        <v>0</v>
      </c>
      <c r="AN316" s="2">
        <v>148.98699999999999</v>
      </c>
      <c r="AO316" s="2">
        <v>0</v>
      </c>
      <c r="AP316" s="2">
        <v>0</v>
      </c>
      <c r="AQ316" s="2">
        <v>0</v>
      </c>
      <c r="AR316" s="2">
        <v>0</v>
      </c>
      <c r="AS316" s="2">
        <v>156</v>
      </c>
      <c r="AT316" s="17">
        <v>0</v>
      </c>
    </row>
    <row r="317" spans="1:46" x14ac:dyDescent="0.25">
      <c r="A317" s="16">
        <v>344</v>
      </c>
      <c r="B317" s="14" t="s">
        <v>659</v>
      </c>
      <c r="C317" s="19" t="s">
        <v>660</v>
      </c>
      <c r="D317" s="9" t="s">
        <v>37</v>
      </c>
      <c r="E317" s="46">
        <f t="shared" si="65"/>
        <v>19.899000000000001</v>
      </c>
      <c r="F317" s="47">
        <f t="shared" si="66"/>
        <v>0</v>
      </c>
      <c r="G317" s="48">
        <f t="shared" si="67"/>
        <v>0</v>
      </c>
      <c r="H317" s="47">
        <f t="shared" si="68"/>
        <v>0</v>
      </c>
      <c r="I317" s="48">
        <f t="shared" si="69"/>
        <v>0</v>
      </c>
      <c r="J317" s="47">
        <f t="shared" si="70"/>
        <v>0</v>
      </c>
      <c r="K317" s="48">
        <f t="shared" si="71"/>
        <v>0</v>
      </c>
      <c r="L317" s="47">
        <f t="shared" si="72"/>
        <v>0</v>
      </c>
      <c r="M317" s="48">
        <f t="shared" si="73"/>
        <v>0</v>
      </c>
      <c r="N317" s="47">
        <f t="shared" si="74"/>
        <v>19.899000000000001</v>
      </c>
      <c r="O317" s="48">
        <f t="shared" si="75"/>
        <v>1</v>
      </c>
      <c r="P317" s="47">
        <f t="shared" si="76"/>
        <v>0</v>
      </c>
      <c r="Q317" s="48">
        <f t="shared" si="77"/>
        <v>0</v>
      </c>
      <c r="R317" s="8">
        <v>0</v>
      </c>
      <c r="S317" s="2">
        <v>19.899000000000001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19.899000000000001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17">
        <v>0</v>
      </c>
    </row>
    <row r="318" spans="1:46" x14ac:dyDescent="0.25">
      <c r="A318" s="16">
        <v>345</v>
      </c>
      <c r="B318" s="14" t="s">
        <v>661</v>
      </c>
      <c r="C318" s="19" t="s">
        <v>662</v>
      </c>
      <c r="D318" s="9" t="s">
        <v>34</v>
      </c>
      <c r="E318" s="46">
        <f t="shared" si="65"/>
        <v>231.97599999999994</v>
      </c>
      <c r="F318" s="47">
        <f t="shared" si="66"/>
        <v>0</v>
      </c>
      <c r="G318" s="48">
        <f t="shared" si="67"/>
        <v>0</v>
      </c>
      <c r="H318" s="47">
        <f t="shared" si="68"/>
        <v>0</v>
      </c>
      <c r="I318" s="48">
        <f t="shared" si="69"/>
        <v>0</v>
      </c>
      <c r="J318" s="47">
        <f t="shared" si="70"/>
        <v>0</v>
      </c>
      <c r="K318" s="48">
        <f t="shared" si="71"/>
        <v>0</v>
      </c>
      <c r="L318" s="47">
        <f t="shared" si="72"/>
        <v>0</v>
      </c>
      <c r="M318" s="48">
        <f t="shared" si="73"/>
        <v>0</v>
      </c>
      <c r="N318" s="47">
        <f t="shared" si="74"/>
        <v>231.97599999999994</v>
      </c>
      <c r="O318" s="48">
        <f t="shared" si="75"/>
        <v>1</v>
      </c>
      <c r="P318" s="47">
        <f t="shared" si="76"/>
        <v>0</v>
      </c>
      <c r="Q318" s="48">
        <f t="shared" si="77"/>
        <v>0</v>
      </c>
      <c r="R318" s="8">
        <v>0</v>
      </c>
      <c r="S318" s="2">
        <v>231.97599999999994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231.97599999999994</v>
      </c>
      <c r="AO318" s="2">
        <v>0</v>
      </c>
      <c r="AP318" s="2">
        <v>0</v>
      </c>
      <c r="AQ318" s="2">
        <v>0</v>
      </c>
      <c r="AR318" s="2">
        <v>0</v>
      </c>
      <c r="AS318" s="2">
        <v>0</v>
      </c>
      <c r="AT318" s="17">
        <v>0</v>
      </c>
    </row>
    <row r="319" spans="1:46" x14ac:dyDescent="0.25">
      <c r="A319" s="16">
        <v>346</v>
      </c>
      <c r="B319" s="14" t="s">
        <v>663</v>
      </c>
      <c r="C319" s="19" t="s">
        <v>664</v>
      </c>
      <c r="D319" s="9" t="s">
        <v>37</v>
      </c>
      <c r="E319" s="46">
        <f t="shared" si="65"/>
        <v>1</v>
      </c>
      <c r="F319" s="47">
        <f t="shared" si="66"/>
        <v>0</v>
      </c>
      <c r="G319" s="48">
        <f t="shared" si="67"/>
        <v>0</v>
      </c>
      <c r="H319" s="47">
        <f t="shared" si="68"/>
        <v>0</v>
      </c>
      <c r="I319" s="48">
        <f t="shared" si="69"/>
        <v>0</v>
      </c>
      <c r="J319" s="47">
        <f t="shared" si="70"/>
        <v>0</v>
      </c>
      <c r="K319" s="48">
        <f t="shared" si="71"/>
        <v>0</v>
      </c>
      <c r="L319" s="47">
        <f t="shared" si="72"/>
        <v>0</v>
      </c>
      <c r="M319" s="48">
        <f t="shared" si="73"/>
        <v>0</v>
      </c>
      <c r="N319" s="47">
        <f t="shared" si="74"/>
        <v>1</v>
      </c>
      <c r="O319" s="48">
        <f t="shared" si="75"/>
        <v>1</v>
      </c>
      <c r="P319" s="47">
        <f t="shared" si="76"/>
        <v>0</v>
      </c>
      <c r="Q319" s="48">
        <f t="shared" si="77"/>
        <v>0</v>
      </c>
      <c r="R319" s="8">
        <v>0</v>
      </c>
      <c r="S319" s="2">
        <v>1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1</v>
      </c>
      <c r="AO319" s="2">
        <v>0</v>
      </c>
      <c r="AP319" s="2">
        <v>0</v>
      </c>
      <c r="AQ319" s="2">
        <v>0</v>
      </c>
      <c r="AR319" s="2">
        <v>0</v>
      </c>
      <c r="AS319" s="2">
        <v>0</v>
      </c>
      <c r="AT319" s="17">
        <v>0</v>
      </c>
    </row>
    <row r="320" spans="1:46" x14ac:dyDescent="0.25">
      <c r="A320" s="16">
        <v>347</v>
      </c>
      <c r="B320" s="14" t="s">
        <v>665</v>
      </c>
      <c r="C320" s="19" t="s">
        <v>666</v>
      </c>
      <c r="D320" s="9" t="s">
        <v>37</v>
      </c>
      <c r="E320" s="46">
        <f t="shared" si="65"/>
        <v>91.7</v>
      </c>
      <c r="F320" s="47">
        <f t="shared" si="66"/>
        <v>0</v>
      </c>
      <c r="G320" s="48">
        <f t="shared" si="67"/>
        <v>0</v>
      </c>
      <c r="H320" s="47">
        <f t="shared" si="68"/>
        <v>0</v>
      </c>
      <c r="I320" s="48">
        <f t="shared" si="69"/>
        <v>0</v>
      </c>
      <c r="J320" s="47">
        <f t="shared" si="70"/>
        <v>0</v>
      </c>
      <c r="K320" s="48">
        <f t="shared" si="71"/>
        <v>0</v>
      </c>
      <c r="L320" s="47">
        <f t="shared" si="72"/>
        <v>0</v>
      </c>
      <c r="M320" s="48">
        <f t="shared" si="73"/>
        <v>0</v>
      </c>
      <c r="N320" s="47">
        <f t="shared" si="74"/>
        <v>91.7</v>
      </c>
      <c r="O320" s="48">
        <f t="shared" si="75"/>
        <v>1</v>
      </c>
      <c r="P320" s="47">
        <f t="shared" si="76"/>
        <v>0</v>
      </c>
      <c r="Q320" s="48">
        <f t="shared" si="77"/>
        <v>0</v>
      </c>
      <c r="R320" s="8">
        <v>0</v>
      </c>
      <c r="S320" s="2">
        <v>91.7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0</v>
      </c>
      <c r="AN320" s="2">
        <v>91.7</v>
      </c>
      <c r="AO320" s="2">
        <v>0</v>
      </c>
      <c r="AP320" s="2">
        <v>0</v>
      </c>
      <c r="AQ320" s="2">
        <v>0</v>
      </c>
      <c r="AR320" s="2">
        <v>0</v>
      </c>
      <c r="AS320" s="2">
        <v>0</v>
      </c>
      <c r="AT320" s="17">
        <v>0</v>
      </c>
    </row>
    <row r="321" spans="1:46" x14ac:dyDescent="0.25">
      <c r="A321" s="16">
        <v>348</v>
      </c>
      <c r="B321" s="14" t="s">
        <v>667</v>
      </c>
      <c r="C321" s="19" t="s">
        <v>668</v>
      </c>
      <c r="D321" s="9" t="s">
        <v>37</v>
      </c>
      <c r="E321" s="46">
        <f t="shared" si="65"/>
        <v>1.8</v>
      </c>
      <c r="F321" s="47">
        <f t="shared" si="66"/>
        <v>0</v>
      </c>
      <c r="G321" s="48">
        <f t="shared" si="67"/>
        <v>0</v>
      </c>
      <c r="H321" s="47">
        <f t="shared" si="68"/>
        <v>0</v>
      </c>
      <c r="I321" s="48">
        <f t="shared" si="69"/>
        <v>0</v>
      </c>
      <c r="J321" s="47">
        <f t="shared" si="70"/>
        <v>0</v>
      </c>
      <c r="K321" s="48">
        <f t="shared" si="71"/>
        <v>0</v>
      </c>
      <c r="L321" s="47">
        <f t="shared" si="72"/>
        <v>1.8</v>
      </c>
      <c r="M321" s="48">
        <f t="shared" si="73"/>
        <v>1</v>
      </c>
      <c r="N321" s="47">
        <f t="shared" si="74"/>
        <v>0</v>
      </c>
      <c r="O321" s="48">
        <f t="shared" si="75"/>
        <v>0</v>
      </c>
      <c r="P321" s="47">
        <f t="shared" si="76"/>
        <v>0</v>
      </c>
      <c r="Q321" s="48">
        <f t="shared" si="77"/>
        <v>0</v>
      </c>
      <c r="R321" s="8">
        <v>0</v>
      </c>
      <c r="S321" s="2">
        <v>1.8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1.8</v>
      </c>
      <c r="AK321" s="2">
        <v>0</v>
      </c>
      <c r="AL321" s="2">
        <v>0</v>
      </c>
      <c r="AM321" s="2">
        <v>0</v>
      </c>
      <c r="AN321" s="2">
        <v>0</v>
      </c>
      <c r="AO321" s="2">
        <v>0</v>
      </c>
      <c r="AP321" s="2">
        <v>0</v>
      </c>
      <c r="AQ321" s="2">
        <v>0</v>
      </c>
      <c r="AR321" s="2">
        <v>0</v>
      </c>
      <c r="AS321" s="2">
        <v>0</v>
      </c>
      <c r="AT321" s="17">
        <v>0</v>
      </c>
    </row>
    <row r="322" spans="1:46" x14ac:dyDescent="0.25">
      <c r="A322" s="16">
        <v>350</v>
      </c>
      <c r="B322" s="14" t="s">
        <v>669</v>
      </c>
      <c r="C322" s="19" t="s">
        <v>670</v>
      </c>
      <c r="D322" s="9" t="s">
        <v>37</v>
      </c>
      <c r="E322" s="46">
        <f t="shared" si="65"/>
        <v>12.504</v>
      </c>
      <c r="F322" s="47">
        <f t="shared" si="66"/>
        <v>0</v>
      </c>
      <c r="G322" s="48">
        <f t="shared" si="67"/>
        <v>0</v>
      </c>
      <c r="H322" s="47">
        <f t="shared" si="68"/>
        <v>0</v>
      </c>
      <c r="I322" s="48">
        <f t="shared" si="69"/>
        <v>0</v>
      </c>
      <c r="J322" s="47">
        <f t="shared" si="70"/>
        <v>0</v>
      </c>
      <c r="K322" s="48">
        <f t="shared" si="71"/>
        <v>0</v>
      </c>
      <c r="L322" s="47">
        <f t="shared" si="72"/>
        <v>0</v>
      </c>
      <c r="M322" s="48">
        <f t="shared" si="73"/>
        <v>0</v>
      </c>
      <c r="N322" s="47">
        <f t="shared" si="74"/>
        <v>12.004</v>
      </c>
      <c r="O322" s="48">
        <f t="shared" si="75"/>
        <v>0.9600127959053103</v>
      </c>
      <c r="P322" s="47">
        <f t="shared" si="76"/>
        <v>0.5</v>
      </c>
      <c r="Q322" s="48">
        <f t="shared" si="77"/>
        <v>3.9987204094689699E-2</v>
      </c>
      <c r="R322" s="8">
        <v>0</v>
      </c>
      <c r="S322" s="2">
        <v>12.504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1.5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10.504</v>
      </c>
      <c r="AO322" s="2">
        <v>0</v>
      </c>
      <c r="AP322" s="2">
        <v>0</v>
      </c>
      <c r="AQ322" s="2">
        <v>0</v>
      </c>
      <c r="AR322" s="2">
        <v>0</v>
      </c>
      <c r="AS322" s="2">
        <v>0</v>
      </c>
      <c r="AT322" s="17">
        <v>0.5</v>
      </c>
    </row>
    <row r="323" spans="1:46" x14ac:dyDescent="0.25">
      <c r="A323" s="16">
        <v>351</v>
      </c>
      <c r="B323" s="14" t="s">
        <v>671</v>
      </c>
      <c r="C323" s="19" t="s">
        <v>672</v>
      </c>
      <c r="D323" s="9" t="s">
        <v>34</v>
      </c>
      <c r="E323" s="46">
        <f t="shared" si="65"/>
        <v>447.96500000000003</v>
      </c>
      <c r="F323" s="47">
        <f t="shared" si="66"/>
        <v>0</v>
      </c>
      <c r="G323" s="48">
        <f t="shared" si="67"/>
        <v>0</v>
      </c>
      <c r="H323" s="47">
        <f t="shared" si="68"/>
        <v>0</v>
      </c>
      <c r="I323" s="48">
        <f t="shared" si="69"/>
        <v>0</v>
      </c>
      <c r="J323" s="47">
        <f t="shared" si="70"/>
        <v>3.5</v>
      </c>
      <c r="K323" s="48">
        <f t="shared" si="71"/>
        <v>7.8131103992499402E-3</v>
      </c>
      <c r="L323" s="47">
        <f t="shared" si="72"/>
        <v>0</v>
      </c>
      <c r="M323" s="48">
        <f t="shared" si="73"/>
        <v>0</v>
      </c>
      <c r="N323" s="47">
        <f t="shared" si="74"/>
        <v>444.46500000000003</v>
      </c>
      <c r="O323" s="48">
        <f t="shared" si="75"/>
        <v>0.99218688960075008</v>
      </c>
      <c r="P323" s="47">
        <f t="shared" si="76"/>
        <v>0</v>
      </c>
      <c r="Q323" s="48">
        <f t="shared" si="77"/>
        <v>0</v>
      </c>
      <c r="R323" s="8">
        <v>0.4</v>
      </c>
      <c r="S323" s="2">
        <v>447.56500000000005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0.2</v>
      </c>
      <c r="AF323" s="2">
        <v>0</v>
      </c>
      <c r="AG323" s="2">
        <v>0</v>
      </c>
      <c r="AH323" s="2">
        <v>3.5</v>
      </c>
      <c r="AI323" s="2">
        <v>0</v>
      </c>
      <c r="AJ323" s="2">
        <v>0</v>
      </c>
      <c r="AK323" s="2">
        <v>0</v>
      </c>
      <c r="AL323" s="2">
        <v>0</v>
      </c>
      <c r="AM323" s="2">
        <v>0</v>
      </c>
      <c r="AN323" s="2">
        <v>431.46500000000003</v>
      </c>
      <c r="AO323" s="2">
        <v>0</v>
      </c>
      <c r="AP323" s="2">
        <v>0</v>
      </c>
      <c r="AQ323" s="2">
        <v>0</v>
      </c>
      <c r="AR323" s="2">
        <v>0</v>
      </c>
      <c r="AS323" s="2">
        <v>12.8</v>
      </c>
      <c r="AT323" s="17">
        <v>0</v>
      </c>
    </row>
    <row r="324" spans="1:46" x14ac:dyDescent="0.25">
      <c r="A324" s="16">
        <v>352</v>
      </c>
      <c r="B324" s="14" t="s">
        <v>673</v>
      </c>
      <c r="C324" s="19" t="s">
        <v>674</v>
      </c>
      <c r="D324" s="9" t="s">
        <v>37</v>
      </c>
      <c r="E324" s="46">
        <f t="shared" si="65"/>
        <v>527.5</v>
      </c>
      <c r="F324" s="47">
        <f t="shared" si="66"/>
        <v>0</v>
      </c>
      <c r="G324" s="48">
        <f t="shared" si="67"/>
        <v>0</v>
      </c>
      <c r="H324" s="47">
        <f t="shared" si="68"/>
        <v>0</v>
      </c>
      <c r="I324" s="48">
        <f t="shared" si="69"/>
        <v>0</v>
      </c>
      <c r="J324" s="47">
        <f t="shared" si="70"/>
        <v>0</v>
      </c>
      <c r="K324" s="48">
        <f t="shared" si="71"/>
        <v>0</v>
      </c>
      <c r="L324" s="47">
        <f t="shared" si="72"/>
        <v>0</v>
      </c>
      <c r="M324" s="48">
        <f t="shared" si="73"/>
        <v>0</v>
      </c>
      <c r="N324" s="47">
        <f t="shared" si="74"/>
        <v>527.5</v>
      </c>
      <c r="O324" s="48">
        <f t="shared" si="75"/>
        <v>1</v>
      </c>
      <c r="P324" s="47">
        <f t="shared" si="76"/>
        <v>0</v>
      </c>
      <c r="Q324" s="48">
        <f t="shared" si="77"/>
        <v>0</v>
      </c>
      <c r="R324" s="8">
        <v>0</v>
      </c>
      <c r="S324" s="2">
        <v>527.5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527.5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0</v>
      </c>
      <c r="AP324" s="2">
        <v>0</v>
      </c>
      <c r="AQ324" s="2">
        <v>0</v>
      </c>
      <c r="AR324" s="2">
        <v>0</v>
      </c>
      <c r="AS324" s="2">
        <v>0</v>
      </c>
      <c r="AT324" s="17">
        <v>0</v>
      </c>
    </row>
    <row r="325" spans="1:46" x14ac:dyDescent="0.25">
      <c r="A325" s="16">
        <v>353</v>
      </c>
      <c r="B325" s="14" t="s">
        <v>675</v>
      </c>
      <c r="C325" s="19" t="s">
        <v>676</v>
      </c>
      <c r="D325" s="9" t="s">
        <v>37</v>
      </c>
      <c r="E325" s="46">
        <f t="shared" si="65"/>
        <v>2.0999999999999996</v>
      </c>
      <c r="F325" s="47">
        <f t="shared" si="66"/>
        <v>0</v>
      </c>
      <c r="G325" s="48">
        <f t="shared" si="67"/>
        <v>0</v>
      </c>
      <c r="H325" s="47">
        <f t="shared" si="68"/>
        <v>0</v>
      </c>
      <c r="I325" s="48">
        <f t="shared" si="69"/>
        <v>0</v>
      </c>
      <c r="J325" s="47">
        <f t="shared" si="70"/>
        <v>0</v>
      </c>
      <c r="K325" s="48">
        <f t="shared" si="71"/>
        <v>0</v>
      </c>
      <c r="L325" s="47">
        <f t="shared" si="72"/>
        <v>0</v>
      </c>
      <c r="M325" s="48">
        <f t="shared" si="73"/>
        <v>0</v>
      </c>
      <c r="N325" s="47">
        <f t="shared" si="74"/>
        <v>2.0999999999999996</v>
      </c>
      <c r="O325" s="48">
        <f t="shared" si="75"/>
        <v>1</v>
      </c>
      <c r="P325" s="47">
        <f t="shared" si="76"/>
        <v>0</v>
      </c>
      <c r="Q325" s="48">
        <f t="shared" si="77"/>
        <v>0</v>
      </c>
      <c r="R325" s="8">
        <v>0</v>
      </c>
      <c r="S325" s="2">
        <v>2.0999999999999996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2.0999999999999996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  <c r="AO325" s="2">
        <v>0</v>
      </c>
      <c r="AP325" s="2">
        <v>0</v>
      </c>
      <c r="AQ325" s="2">
        <v>0</v>
      </c>
      <c r="AR325" s="2">
        <v>0</v>
      </c>
      <c r="AS325" s="2">
        <v>0</v>
      </c>
      <c r="AT325" s="17">
        <v>0</v>
      </c>
    </row>
    <row r="326" spans="1:46" x14ac:dyDescent="0.25">
      <c r="A326" s="16">
        <v>354</v>
      </c>
      <c r="B326" s="14" t="s">
        <v>677</v>
      </c>
      <c r="C326" s="19" t="s">
        <v>678</v>
      </c>
      <c r="D326" s="9" t="s">
        <v>34</v>
      </c>
      <c r="E326" s="46">
        <f t="shared" si="65"/>
        <v>1198.8670000000002</v>
      </c>
      <c r="F326" s="47">
        <f t="shared" si="66"/>
        <v>0</v>
      </c>
      <c r="G326" s="48">
        <f t="shared" si="67"/>
        <v>0</v>
      </c>
      <c r="H326" s="47">
        <f t="shared" si="68"/>
        <v>0</v>
      </c>
      <c r="I326" s="48">
        <f t="shared" si="69"/>
        <v>0</v>
      </c>
      <c r="J326" s="47">
        <f t="shared" si="70"/>
        <v>0</v>
      </c>
      <c r="K326" s="48">
        <f t="shared" si="71"/>
        <v>0</v>
      </c>
      <c r="L326" s="47">
        <f t="shared" si="72"/>
        <v>0</v>
      </c>
      <c r="M326" s="48">
        <f t="shared" si="73"/>
        <v>0</v>
      </c>
      <c r="N326" s="47">
        <f t="shared" si="74"/>
        <v>1198.867</v>
      </c>
      <c r="O326" s="48">
        <f t="shared" si="75"/>
        <v>0.99999999999999978</v>
      </c>
      <c r="P326" s="47">
        <f t="shared" si="76"/>
        <v>0</v>
      </c>
      <c r="Q326" s="48">
        <f t="shared" si="77"/>
        <v>0</v>
      </c>
      <c r="R326" s="8">
        <v>0</v>
      </c>
      <c r="S326" s="2">
        <v>540.06700000000012</v>
      </c>
      <c r="T326" s="2">
        <v>658.8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1147.7369999999999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51.13</v>
      </c>
      <c r="AO326" s="2">
        <v>0</v>
      </c>
      <c r="AP326" s="2">
        <v>0</v>
      </c>
      <c r="AQ326" s="2">
        <v>0</v>
      </c>
      <c r="AR326" s="2">
        <v>0</v>
      </c>
      <c r="AS326" s="2">
        <v>0</v>
      </c>
      <c r="AT326" s="17">
        <v>0</v>
      </c>
    </row>
    <row r="327" spans="1:46" x14ac:dyDescent="0.25">
      <c r="A327" s="16">
        <v>355</v>
      </c>
      <c r="B327" s="14" t="s">
        <v>679</v>
      </c>
      <c r="C327" s="19" t="s">
        <v>680</v>
      </c>
      <c r="D327" s="9" t="s">
        <v>34</v>
      </c>
      <c r="E327" s="46">
        <f t="shared" si="65"/>
        <v>1277.3</v>
      </c>
      <c r="F327" s="47">
        <f t="shared" si="66"/>
        <v>0</v>
      </c>
      <c r="G327" s="48">
        <f t="shared" si="67"/>
        <v>0</v>
      </c>
      <c r="H327" s="47">
        <f t="shared" si="68"/>
        <v>0</v>
      </c>
      <c r="I327" s="48">
        <f t="shared" si="69"/>
        <v>0</v>
      </c>
      <c r="J327" s="47">
        <f t="shared" si="70"/>
        <v>0</v>
      </c>
      <c r="K327" s="48">
        <f t="shared" si="71"/>
        <v>0</v>
      </c>
      <c r="L327" s="47">
        <f t="shared" si="72"/>
        <v>2.7</v>
      </c>
      <c r="M327" s="48">
        <f t="shared" si="73"/>
        <v>2.1138338683159793E-3</v>
      </c>
      <c r="N327" s="47">
        <f t="shared" si="74"/>
        <v>1274.5999999999997</v>
      </c>
      <c r="O327" s="48">
        <f t="shared" si="75"/>
        <v>0.99788616613168379</v>
      </c>
      <c r="P327" s="47">
        <f t="shared" si="76"/>
        <v>0</v>
      </c>
      <c r="Q327" s="48">
        <f t="shared" si="77"/>
        <v>0</v>
      </c>
      <c r="R327" s="8">
        <v>0</v>
      </c>
      <c r="S327" s="2">
        <v>703.4849999999999</v>
      </c>
      <c r="T327" s="2">
        <v>573.81500000000005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1273.2999999999997</v>
      </c>
      <c r="AF327" s="2">
        <v>0</v>
      </c>
      <c r="AG327" s="2">
        <v>0</v>
      </c>
      <c r="AH327" s="2">
        <v>0</v>
      </c>
      <c r="AI327" s="2">
        <v>0</v>
      </c>
      <c r="AJ327" s="2">
        <v>2.7</v>
      </c>
      <c r="AK327" s="2">
        <v>0</v>
      </c>
      <c r="AL327" s="2">
        <v>0</v>
      </c>
      <c r="AM327" s="2">
        <v>0</v>
      </c>
      <c r="AN327" s="2">
        <v>1.3</v>
      </c>
      <c r="AO327" s="2">
        <v>0</v>
      </c>
      <c r="AP327" s="2">
        <v>0</v>
      </c>
      <c r="AQ327" s="2">
        <v>0</v>
      </c>
      <c r="AR327" s="2">
        <v>0</v>
      </c>
      <c r="AS327" s="2">
        <v>0</v>
      </c>
      <c r="AT327" s="17">
        <v>0</v>
      </c>
    </row>
    <row r="328" spans="1:46" x14ac:dyDescent="0.25">
      <c r="A328" s="16">
        <v>356</v>
      </c>
      <c r="B328" s="14" t="s">
        <v>681</v>
      </c>
      <c r="C328" s="19" t="s">
        <v>682</v>
      </c>
      <c r="D328" s="9" t="s">
        <v>34</v>
      </c>
      <c r="E328" s="46">
        <f t="shared" si="65"/>
        <v>53863.55</v>
      </c>
      <c r="F328" s="47">
        <f t="shared" si="66"/>
        <v>22759.710999999999</v>
      </c>
      <c r="G328" s="48">
        <f t="shared" si="67"/>
        <v>0.4225438353023519</v>
      </c>
      <c r="H328" s="47">
        <f t="shared" si="68"/>
        <v>22122.300999999999</v>
      </c>
      <c r="I328" s="48">
        <f t="shared" si="69"/>
        <v>0.41071004417644214</v>
      </c>
      <c r="J328" s="47">
        <f t="shared" si="70"/>
        <v>115.31899999999817</v>
      </c>
      <c r="K328" s="48">
        <f t="shared" si="71"/>
        <v>2.140946892657431E-3</v>
      </c>
      <c r="L328" s="47">
        <f t="shared" si="72"/>
        <v>6.71</v>
      </c>
      <c r="M328" s="48">
        <f t="shared" si="73"/>
        <v>1.2457403940141338E-4</v>
      </c>
      <c r="N328" s="47">
        <f t="shared" si="74"/>
        <v>8829.3189999999995</v>
      </c>
      <c r="O328" s="48">
        <f t="shared" si="75"/>
        <v>0.16392010923899369</v>
      </c>
      <c r="P328" s="47">
        <f t="shared" si="76"/>
        <v>30.189999999999998</v>
      </c>
      <c r="Q328" s="48">
        <f t="shared" si="77"/>
        <v>5.60490350153304E-4</v>
      </c>
      <c r="R328" s="8">
        <v>2.5</v>
      </c>
      <c r="S328" s="2">
        <v>668.93799999999999</v>
      </c>
      <c r="T328" s="2">
        <v>30432.401000000002</v>
      </c>
      <c r="U328" s="2">
        <v>0</v>
      </c>
      <c r="V328" s="2">
        <v>0</v>
      </c>
      <c r="W328" s="2">
        <v>0</v>
      </c>
      <c r="X328" s="2">
        <v>0</v>
      </c>
      <c r="Y328" s="2">
        <v>22759.710999999999</v>
      </c>
      <c r="Z328" s="2">
        <v>22759.710999999999</v>
      </c>
      <c r="AA328" s="2">
        <v>22165.791999999998</v>
      </c>
      <c r="AB328" s="2">
        <v>0</v>
      </c>
      <c r="AC328" s="2">
        <v>22122.300999999999</v>
      </c>
      <c r="AD328" s="2">
        <v>6.71</v>
      </c>
      <c r="AE328" s="2">
        <v>0</v>
      </c>
      <c r="AF328" s="2">
        <v>0</v>
      </c>
      <c r="AG328" s="2">
        <v>0</v>
      </c>
      <c r="AH328" s="2">
        <v>71.828000000000003</v>
      </c>
      <c r="AI328" s="2">
        <v>0</v>
      </c>
      <c r="AJ328" s="2">
        <v>0</v>
      </c>
      <c r="AK328" s="2">
        <v>0</v>
      </c>
      <c r="AL328" s="2">
        <v>12.3</v>
      </c>
      <c r="AM328" s="2">
        <v>0</v>
      </c>
      <c r="AN328" s="2">
        <v>488.06900000000007</v>
      </c>
      <c r="AO328" s="2">
        <v>0.9</v>
      </c>
      <c r="AP328" s="2">
        <v>0</v>
      </c>
      <c r="AQ328" s="2">
        <v>0</v>
      </c>
      <c r="AR328" s="2">
        <v>0</v>
      </c>
      <c r="AS328" s="2">
        <v>8341.25</v>
      </c>
      <c r="AT328" s="17">
        <v>17.889999999999997</v>
      </c>
    </row>
    <row r="329" spans="1:46" x14ac:dyDescent="0.25">
      <c r="A329" s="16">
        <v>357</v>
      </c>
      <c r="B329" s="14" t="s">
        <v>683</v>
      </c>
      <c r="C329" s="19" t="s">
        <v>684</v>
      </c>
      <c r="D329" s="9" t="s">
        <v>37</v>
      </c>
      <c r="E329" s="46">
        <f t="shared" si="65"/>
        <v>21.023</v>
      </c>
      <c r="F329" s="47">
        <f t="shared" si="66"/>
        <v>0</v>
      </c>
      <c r="G329" s="48">
        <f t="shared" si="67"/>
        <v>0</v>
      </c>
      <c r="H329" s="47">
        <f t="shared" si="68"/>
        <v>0</v>
      </c>
      <c r="I329" s="48">
        <f t="shared" si="69"/>
        <v>0</v>
      </c>
      <c r="J329" s="47">
        <f t="shared" si="70"/>
        <v>0</v>
      </c>
      <c r="K329" s="48">
        <f t="shared" si="71"/>
        <v>0</v>
      </c>
      <c r="L329" s="47">
        <f t="shared" si="72"/>
        <v>17.2</v>
      </c>
      <c r="M329" s="48">
        <f t="shared" si="73"/>
        <v>0.8181515483042382</v>
      </c>
      <c r="N329" s="47">
        <f t="shared" si="74"/>
        <v>3.5230000000000001</v>
      </c>
      <c r="O329" s="48">
        <f t="shared" si="75"/>
        <v>0.16757836655092043</v>
      </c>
      <c r="P329" s="47">
        <f t="shared" si="76"/>
        <v>0.3</v>
      </c>
      <c r="Q329" s="48">
        <f t="shared" si="77"/>
        <v>1.4270085144841365E-2</v>
      </c>
      <c r="R329" s="8">
        <v>0.2</v>
      </c>
      <c r="S329" s="2">
        <v>3.6230000000000002</v>
      </c>
      <c r="T329" s="2">
        <v>17.2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17.2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0</v>
      </c>
      <c r="AN329" s="2">
        <v>3.5230000000000001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17">
        <v>0.3</v>
      </c>
    </row>
    <row r="330" spans="1:46" x14ac:dyDescent="0.25">
      <c r="A330" s="16">
        <v>358</v>
      </c>
      <c r="B330" s="14" t="s">
        <v>685</v>
      </c>
      <c r="C330" s="19" t="s">
        <v>686</v>
      </c>
      <c r="D330" s="9" t="s">
        <v>34</v>
      </c>
      <c r="E330" s="46">
        <f t="shared" si="65"/>
        <v>154.577</v>
      </c>
      <c r="F330" s="47">
        <f t="shared" si="66"/>
        <v>38</v>
      </c>
      <c r="G330" s="48">
        <f t="shared" si="67"/>
        <v>0.24583217425619594</v>
      </c>
      <c r="H330" s="47">
        <f t="shared" si="68"/>
        <v>0</v>
      </c>
      <c r="I330" s="48">
        <f t="shared" si="69"/>
        <v>0</v>
      </c>
      <c r="J330" s="47">
        <f t="shared" si="70"/>
        <v>18.115000000000002</v>
      </c>
      <c r="K330" s="48">
        <f t="shared" si="71"/>
        <v>0.11719078517502605</v>
      </c>
      <c r="L330" s="47">
        <f t="shared" si="72"/>
        <v>0</v>
      </c>
      <c r="M330" s="48">
        <f t="shared" si="73"/>
        <v>0</v>
      </c>
      <c r="N330" s="47">
        <f t="shared" si="74"/>
        <v>98.462000000000003</v>
      </c>
      <c r="O330" s="48">
        <f t="shared" si="75"/>
        <v>0.63697704056877802</v>
      </c>
      <c r="P330" s="47">
        <f t="shared" si="76"/>
        <v>0</v>
      </c>
      <c r="Q330" s="48">
        <f t="shared" si="77"/>
        <v>0</v>
      </c>
      <c r="R330" s="8">
        <v>0.3</v>
      </c>
      <c r="S330" s="2">
        <v>109.91500000000001</v>
      </c>
      <c r="T330" s="2">
        <v>6.3620000000000001</v>
      </c>
      <c r="U330" s="2">
        <v>0</v>
      </c>
      <c r="V330" s="2">
        <v>0</v>
      </c>
      <c r="W330" s="2">
        <v>0</v>
      </c>
      <c r="X330" s="2">
        <v>0</v>
      </c>
      <c r="Y330" s="2">
        <v>38</v>
      </c>
      <c r="Z330" s="2">
        <v>38</v>
      </c>
      <c r="AA330" s="2">
        <v>11.753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6.3620000000000001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98.462000000000003</v>
      </c>
      <c r="AO330" s="2">
        <v>0</v>
      </c>
      <c r="AP330" s="2">
        <v>0</v>
      </c>
      <c r="AQ330" s="2">
        <v>0</v>
      </c>
      <c r="AR330" s="2">
        <v>0</v>
      </c>
      <c r="AS330" s="2">
        <v>0</v>
      </c>
      <c r="AT330" s="17">
        <v>0</v>
      </c>
    </row>
    <row r="331" spans="1:46" x14ac:dyDescent="0.25">
      <c r="A331" s="16">
        <v>359</v>
      </c>
      <c r="B331" s="14" t="s">
        <v>687</v>
      </c>
      <c r="C331" s="19" t="s">
        <v>688</v>
      </c>
      <c r="D331" s="9" t="s">
        <v>37</v>
      </c>
      <c r="E331" s="46">
        <f t="shared" si="65"/>
        <v>0.1</v>
      </c>
      <c r="F331" s="47">
        <f t="shared" si="66"/>
        <v>0</v>
      </c>
      <c r="G331" s="48">
        <f t="shared" si="67"/>
        <v>0</v>
      </c>
      <c r="H331" s="47">
        <f t="shared" si="68"/>
        <v>0</v>
      </c>
      <c r="I331" s="48">
        <f t="shared" si="69"/>
        <v>0</v>
      </c>
      <c r="J331" s="47">
        <f t="shared" si="70"/>
        <v>0</v>
      </c>
      <c r="K331" s="48">
        <f t="shared" si="71"/>
        <v>0</v>
      </c>
      <c r="L331" s="47">
        <f t="shared" si="72"/>
        <v>0.1</v>
      </c>
      <c r="M331" s="48">
        <f t="shared" si="73"/>
        <v>1</v>
      </c>
      <c r="N331" s="47">
        <f t="shared" si="74"/>
        <v>0</v>
      </c>
      <c r="O331" s="48">
        <f t="shared" si="75"/>
        <v>0</v>
      </c>
      <c r="P331" s="47">
        <f t="shared" si="76"/>
        <v>0</v>
      </c>
      <c r="Q331" s="48">
        <f t="shared" si="77"/>
        <v>0</v>
      </c>
      <c r="R331" s="8">
        <v>0</v>
      </c>
      <c r="S331" s="2">
        <v>0.1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0.1</v>
      </c>
      <c r="AK331" s="2">
        <v>0</v>
      </c>
      <c r="AL331" s="2">
        <v>0</v>
      </c>
      <c r="AM331" s="2">
        <v>0</v>
      </c>
      <c r="AN331" s="2">
        <v>0</v>
      </c>
      <c r="AO331" s="2">
        <v>0</v>
      </c>
      <c r="AP331" s="2">
        <v>0</v>
      </c>
      <c r="AQ331" s="2">
        <v>0</v>
      </c>
      <c r="AR331" s="2">
        <v>0</v>
      </c>
      <c r="AS331" s="2">
        <v>0</v>
      </c>
      <c r="AT331" s="17">
        <v>0</v>
      </c>
    </row>
    <row r="332" spans="1:46" x14ac:dyDescent="0.25">
      <c r="A332" s="16">
        <v>360</v>
      </c>
      <c r="B332" s="14" t="s">
        <v>689</v>
      </c>
      <c r="C332" s="19" t="s">
        <v>690</v>
      </c>
      <c r="D332" s="9" t="s">
        <v>37</v>
      </c>
      <c r="E332" s="46">
        <f t="shared" si="65"/>
        <v>0.2</v>
      </c>
      <c r="F332" s="47">
        <f t="shared" si="66"/>
        <v>0</v>
      </c>
      <c r="G332" s="48">
        <f t="shared" si="67"/>
        <v>0</v>
      </c>
      <c r="H332" s="47">
        <f t="shared" si="68"/>
        <v>0</v>
      </c>
      <c r="I332" s="48">
        <f t="shared" si="69"/>
        <v>0</v>
      </c>
      <c r="J332" s="47">
        <f t="shared" si="70"/>
        <v>0</v>
      </c>
      <c r="K332" s="48">
        <f t="shared" si="71"/>
        <v>0</v>
      </c>
      <c r="L332" s="47">
        <f t="shared" si="72"/>
        <v>0</v>
      </c>
      <c r="M332" s="48">
        <f t="shared" si="73"/>
        <v>0</v>
      </c>
      <c r="N332" s="47">
        <f t="shared" si="74"/>
        <v>0</v>
      </c>
      <c r="O332" s="48">
        <f t="shared" si="75"/>
        <v>0</v>
      </c>
      <c r="P332" s="47">
        <f t="shared" si="76"/>
        <v>0</v>
      </c>
      <c r="Q332" s="48">
        <f t="shared" si="77"/>
        <v>0</v>
      </c>
      <c r="R332" s="8">
        <v>0</v>
      </c>
      <c r="S332" s="2">
        <v>0</v>
      </c>
      <c r="T332" s="2">
        <v>0.2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0</v>
      </c>
      <c r="AP332" s="2">
        <v>0.2</v>
      </c>
      <c r="AQ332" s="2">
        <v>0.2</v>
      </c>
      <c r="AR332" s="2">
        <v>0</v>
      </c>
      <c r="AS332" s="2">
        <v>0</v>
      </c>
      <c r="AT332" s="17">
        <v>0</v>
      </c>
    </row>
    <row r="333" spans="1:46" x14ac:dyDescent="0.25">
      <c r="A333" s="16">
        <v>361</v>
      </c>
      <c r="B333" s="14" t="s">
        <v>691</v>
      </c>
      <c r="C333" s="19" t="s">
        <v>692</v>
      </c>
      <c r="D333" s="9" t="s">
        <v>37</v>
      </c>
      <c r="E333" s="46">
        <f t="shared" si="65"/>
        <v>87</v>
      </c>
      <c r="F333" s="47">
        <f t="shared" si="66"/>
        <v>0</v>
      </c>
      <c r="G333" s="48">
        <f t="shared" si="67"/>
        <v>0</v>
      </c>
      <c r="H333" s="47">
        <f t="shared" si="68"/>
        <v>0</v>
      </c>
      <c r="I333" s="48">
        <f t="shared" si="69"/>
        <v>0</v>
      </c>
      <c r="J333" s="47">
        <f t="shared" si="70"/>
        <v>0</v>
      </c>
      <c r="K333" s="48">
        <f t="shared" si="71"/>
        <v>0</v>
      </c>
      <c r="L333" s="47">
        <f t="shared" si="72"/>
        <v>0</v>
      </c>
      <c r="M333" s="48">
        <f t="shared" si="73"/>
        <v>0</v>
      </c>
      <c r="N333" s="47">
        <f t="shared" si="74"/>
        <v>87</v>
      </c>
      <c r="O333" s="48">
        <f t="shared" si="75"/>
        <v>1</v>
      </c>
      <c r="P333" s="47">
        <f t="shared" si="76"/>
        <v>0</v>
      </c>
      <c r="Q333" s="48">
        <f t="shared" si="77"/>
        <v>0</v>
      </c>
      <c r="R333" s="8">
        <v>0</v>
      </c>
      <c r="S333" s="2">
        <v>87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87</v>
      </c>
      <c r="AF333" s="2">
        <v>0</v>
      </c>
      <c r="AG333" s="2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0</v>
      </c>
      <c r="AP333" s="2">
        <v>0</v>
      </c>
      <c r="AQ333" s="2">
        <v>0</v>
      </c>
      <c r="AR333" s="2">
        <v>0</v>
      </c>
      <c r="AS333" s="2">
        <v>0</v>
      </c>
      <c r="AT333" s="17">
        <v>0</v>
      </c>
    </row>
    <row r="334" spans="1:46" x14ac:dyDescent="0.25">
      <c r="A334" s="16">
        <v>362</v>
      </c>
      <c r="B334" s="14" t="s">
        <v>693</v>
      </c>
      <c r="C334" s="19" t="s">
        <v>694</v>
      </c>
      <c r="D334" s="9" t="s">
        <v>34</v>
      </c>
      <c r="E334" s="46">
        <f t="shared" si="65"/>
        <v>329.25099999999998</v>
      </c>
      <c r="F334" s="47">
        <f t="shared" si="66"/>
        <v>0</v>
      </c>
      <c r="G334" s="48">
        <f t="shared" si="67"/>
        <v>0</v>
      </c>
      <c r="H334" s="47">
        <f t="shared" si="68"/>
        <v>0</v>
      </c>
      <c r="I334" s="48">
        <f t="shared" si="69"/>
        <v>0</v>
      </c>
      <c r="J334" s="47">
        <f t="shared" si="70"/>
        <v>0</v>
      </c>
      <c r="K334" s="48">
        <f t="shared" si="71"/>
        <v>0</v>
      </c>
      <c r="L334" s="47">
        <f t="shared" si="72"/>
        <v>0</v>
      </c>
      <c r="M334" s="48">
        <f t="shared" si="73"/>
        <v>0</v>
      </c>
      <c r="N334" s="47">
        <f t="shared" si="74"/>
        <v>329.25099999999998</v>
      </c>
      <c r="O334" s="48">
        <f t="shared" si="75"/>
        <v>1</v>
      </c>
      <c r="P334" s="47">
        <f t="shared" si="76"/>
        <v>0</v>
      </c>
      <c r="Q334" s="48">
        <f t="shared" si="77"/>
        <v>0</v>
      </c>
      <c r="R334" s="8">
        <v>0</v>
      </c>
      <c r="S334" s="2">
        <v>329.25099999999998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329.25099999999998</v>
      </c>
      <c r="AF334" s="2">
        <v>0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0</v>
      </c>
      <c r="AP334" s="2">
        <v>0</v>
      </c>
      <c r="AQ334" s="2">
        <v>0</v>
      </c>
      <c r="AR334" s="2">
        <v>0</v>
      </c>
      <c r="AS334" s="2">
        <v>0</v>
      </c>
      <c r="AT334" s="17">
        <v>0</v>
      </c>
    </row>
    <row r="335" spans="1:46" x14ac:dyDescent="0.25">
      <c r="A335" s="16">
        <v>363</v>
      </c>
      <c r="B335" s="14" t="s">
        <v>695</v>
      </c>
      <c r="C335" s="19" t="s">
        <v>696</v>
      </c>
      <c r="D335" s="9" t="s">
        <v>34</v>
      </c>
      <c r="E335" s="46">
        <f t="shared" si="65"/>
        <v>63</v>
      </c>
      <c r="F335" s="47">
        <f t="shared" si="66"/>
        <v>0</v>
      </c>
      <c r="G335" s="48">
        <f t="shared" si="67"/>
        <v>0</v>
      </c>
      <c r="H335" s="47">
        <f t="shared" si="68"/>
        <v>0</v>
      </c>
      <c r="I335" s="48">
        <f t="shared" si="69"/>
        <v>0</v>
      </c>
      <c r="J335" s="47">
        <f t="shared" si="70"/>
        <v>0</v>
      </c>
      <c r="K335" s="48">
        <f t="shared" si="71"/>
        <v>0</v>
      </c>
      <c r="L335" s="47">
        <f t="shared" si="72"/>
        <v>0</v>
      </c>
      <c r="M335" s="48">
        <f t="shared" si="73"/>
        <v>0</v>
      </c>
      <c r="N335" s="47">
        <f t="shared" si="74"/>
        <v>63</v>
      </c>
      <c r="O335" s="48">
        <f t="shared" si="75"/>
        <v>1</v>
      </c>
      <c r="P335" s="47">
        <f t="shared" si="76"/>
        <v>0</v>
      </c>
      <c r="Q335" s="48">
        <f t="shared" si="77"/>
        <v>0</v>
      </c>
      <c r="R335" s="8">
        <v>0</v>
      </c>
      <c r="S335" s="2">
        <v>63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63</v>
      </c>
      <c r="AF335" s="2">
        <v>0</v>
      </c>
      <c r="AG335" s="2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  <c r="AO335" s="2">
        <v>0</v>
      </c>
      <c r="AP335" s="2">
        <v>0</v>
      </c>
      <c r="AQ335" s="2">
        <v>0</v>
      </c>
      <c r="AR335" s="2">
        <v>0</v>
      </c>
      <c r="AS335" s="2">
        <v>0</v>
      </c>
      <c r="AT335" s="17">
        <v>0</v>
      </c>
    </row>
    <row r="336" spans="1:46" x14ac:dyDescent="0.25">
      <c r="A336" s="16">
        <v>364</v>
      </c>
      <c r="B336" s="14" t="s">
        <v>697</v>
      </c>
      <c r="C336" s="19" t="s">
        <v>698</v>
      </c>
      <c r="D336" s="9" t="s">
        <v>34</v>
      </c>
      <c r="E336" s="46">
        <f t="shared" si="65"/>
        <v>494.25599999999997</v>
      </c>
      <c r="F336" s="47">
        <f t="shared" si="66"/>
        <v>0</v>
      </c>
      <c r="G336" s="48">
        <f t="shared" si="67"/>
        <v>0</v>
      </c>
      <c r="H336" s="47">
        <f t="shared" si="68"/>
        <v>0</v>
      </c>
      <c r="I336" s="48">
        <f t="shared" si="69"/>
        <v>0</v>
      </c>
      <c r="J336" s="47">
        <f t="shared" si="70"/>
        <v>0</v>
      </c>
      <c r="K336" s="48">
        <f t="shared" si="71"/>
        <v>0</v>
      </c>
      <c r="L336" s="47">
        <f t="shared" si="72"/>
        <v>0</v>
      </c>
      <c r="M336" s="48">
        <f t="shared" si="73"/>
        <v>0</v>
      </c>
      <c r="N336" s="47">
        <f t="shared" si="74"/>
        <v>494.25599999999997</v>
      </c>
      <c r="O336" s="48">
        <f t="shared" si="75"/>
        <v>1</v>
      </c>
      <c r="P336" s="47">
        <f t="shared" si="76"/>
        <v>0</v>
      </c>
      <c r="Q336" s="48">
        <f t="shared" si="77"/>
        <v>0</v>
      </c>
      <c r="R336" s="8">
        <v>0</v>
      </c>
      <c r="S336" s="2">
        <v>33.856000000000002</v>
      </c>
      <c r="T336" s="2">
        <v>460.4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494.25599999999997</v>
      </c>
      <c r="AF336" s="2">
        <v>0</v>
      </c>
      <c r="AG336" s="2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0</v>
      </c>
      <c r="AO336" s="2">
        <v>0</v>
      </c>
      <c r="AP336" s="2">
        <v>0</v>
      </c>
      <c r="AQ336" s="2">
        <v>0</v>
      </c>
      <c r="AR336" s="2">
        <v>0</v>
      </c>
      <c r="AS336" s="2">
        <v>0</v>
      </c>
      <c r="AT336" s="17">
        <v>0</v>
      </c>
    </row>
    <row r="337" spans="1:46" x14ac:dyDescent="0.25">
      <c r="A337" s="16">
        <v>365</v>
      </c>
      <c r="B337" s="14" t="s">
        <v>699</v>
      </c>
      <c r="C337" s="19" t="s">
        <v>700</v>
      </c>
      <c r="D337" s="9" t="s">
        <v>34</v>
      </c>
      <c r="E337" s="46">
        <f t="shared" si="65"/>
        <v>500.5</v>
      </c>
      <c r="F337" s="47">
        <f t="shared" si="66"/>
        <v>0</v>
      </c>
      <c r="G337" s="48">
        <f t="shared" si="67"/>
        <v>0</v>
      </c>
      <c r="H337" s="47">
        <f t="shared" si="68"/>
        <v>0</v>
      </c>
      <c r="I337" s="48">
        <f t="shared" si="69"/>
        <v>0</v>
      </c>
      <c r="J337" s="47">
        <f t="shared" si="70"/>
        <v>0</v>
      </c>
      <c r="K337" s="48">
        <f t="shared" si="71"/>
        <v>0</v>
      </c>
      <c r="L337" s="47">
        <f t="shared" si="72"/>
        <v>0</v>
      </c>
      <c r="M337" s="48">
        <f t="shared" si="73"/>
        <v>0</v>
      </c>
      <c r="N337" s="47">
        <f t="shared" si="74"/>
        <v>500.5</v>
      </c>
      <c r="O337" s="48">
        <f t="shared" si="75"/>
        <v>1</v>
      </c>
      <c r="P337" s="47">
        <f t="shared" si="76"/>
        <v>0</v>
      </c>
      <c r="Q337" s="48">
        <f t="shared" si="77"/>
        <v>0</v>
      </c>
      <c r="R337" s="8">
        <v>0</v>
      </c>
      <c r="S337" s="2">
        <v>310</v>
      </c>
      <c r="T337" s="2">
        <v>190.5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500.5</v>
      </c>
      <c r="AF337" s="2">
        <v>0</v>
      </c>
      <c r="AG337" s="2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0</v>
      </c>
      <c r="AP337" s="2">
        <v>0</v>
      </c>
      <c r="AQ337" s="2">
        <v>0</v>
      </c>
      <c r="AR337" s="2">
        <v>0</v>
      </c>
      <c r="AS337" s="2">
        <v>0</v>
      </c>
      <c r="AT337" s="17">
        <v>0</v>
      </c>
    </row>
    <row r="338" spans="1:46" x14ac:dyDescent="0.25">
      <c r="A338" s="16">
        <v>366</v>
      </c>
      <c r="B338" s="14" t="s">
        <v>701</v>
      </c>
      <c r="C338" s="19" t="s">
        <v>702</v>
      </c>
      <c r="D338" s="9" t="s">
        <v>37</v>
      </c>
      <c r="E338" s="46">
        <f t="shared" si="65"/>
        <v>2.8000000000000001E-2</v>
      </c>
      <c r="F338" s="47">
        <f t="shared" si="66"/>
        <v>0</v>
      </c>
      <c r="G338" s="48">
        <f t="shared" si="67"/>
        <v>0</v>
      </c>
      <c r="H338" s="47">
        <f t="shared" si="68"/>
        <v>0</v>
      </c>
      <c r="I338" s="48">
        <f t="shared" si="69"/>
        <v>0</v>
      </c>
      <c r="J338" s="47">
        <f t="shared" si="70"/>
        <v>0</v>
      </c>
      <c r="K338" s="48">
        <f t="shared" si="71"/>
        <v>0</v>
      </c>
      <c r="L338" s="47">
        <f t="shared" si="72"/>
        <v>2.8000000000000001E-2</v>
      </c>
      <c r="M338" s="48">
        <f t="shared" si="73"/>
        <v>1</v>
      </c>
      <c r="N338" s="47">
        <f t="shared" si="74"/>
        <v>0</v>
      </c>
      <c r="O338" s="48">
        <f t="shared" si="75"/>
        <v>0</v>
      </c>
      <c r="P338" s="47">
        <f t="shared" si="76"/>
        <v>0</v>
      </c>
      <c r="Q338" s="48">
        <f t="shared" si="77"/>
        <v>0</v>
      </c>
      <c r="R338" s="8">
        <v>0</v>
      </c>
      <c r="S338" s="2">
        <v>2.8000000000000001E-2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  <c r="AJ338" s="2">
        <v>2.8000000000000001E-2</v>
      </c>
      <c r="AK338" s="2">
        <v>0</v>
      </c>
      <c r="AL338" s="2">
        <v>0</v>
      </c>
      <c r="AM338" s="2">
        <v>0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17">
        <v>0</v>
      </c>
    </row>
    <row r="339" spans="1:46" x14ac:dyDescent="0.25">
      <c r="A339" s="16">
        <v>367</v>
      </c>
      <c r="B339" s="14" t="s">
        <v>703</v>
      </c>
      <c r="C339" s="19" t="s">
        <v>704</v>
      </c>
      <c r="D339" s="9" t="s">
        <v>34</v>
      </c>
      <c r="E339" s="46">
        <f t="shared" si="65"/>
        <v>3.0000000000000004</v>
      </c>
      <c r="F339" s="47">
        <f t="shared" si="66"/>
        <v>1.2</v>
      </c>
      <c r="G339" s="48">
        <f t="shared" si="67"/>
        <v>0.39999999999999991</v>
      </c>
      <c r="H339" s="47">
        <f t="shared" si="68"/>
        <v>0</v>
      </c>
      <c r="I339" s="48">
        <f t="shared" si="69"/>
        <v>0</v>
      </c>
      <c r="J339" s="47">
        <f t="shared" si="70"/>
        <v>0</v>
      </c>
      <c r="K339" s="48">
        <f t="shared" si="71"/>
        <v>0</v>
      </c>
      <c r="L339" s="47">
        <f t="shared" si="72"/>
        <v>0</v>
      </c>
      <c r="M339" s="48">
        <f t="shared" si="73"/>
        <v>0</v>
      </c>
      <c r="N339" s="47">
        <f t="shared" si="74"/>
        <v>1.7999999999999998</v>
      </c>
      <c r="O339" s="48">
        <f t="shared" si="75"/>
        <v>0.59999999999999987</v>
      </c>
      <c r="P339" s="47">
        <f t="shared" si="76"/>
        <v>0</v>
      </c>
      <c r="Q339" s="48">
        <f t="shared" si="77"/>
        <v>0</v>
      </c>
      <c r="R339" s="8">
        <v>0</v>
      </c>
      <c r="S339" s="2">
        <v>3.0000000000000004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1.7999999999999998</v>
      </c>
      <c r="AF339" s="2">
        <v>1.2</v>
      </c>
      <c r="AG339" s="2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0</v>
      </c>
      <c r="AO339" s="2">
        <v>0</v>
      </c>
      <c r="AP339" s="2">
        <v>0</v>
      </c>
      <c r="AQ339" s="2">
        <v>0</v>
      </c>
      <c r="AR339" s="2">
        <v>0</v>
      </c>
      <c r="AS339" s="2">
        <v>0</v>
      </c>
      <c r="AT339" s="17">
        <v>0</v>
      </c>
    </row>
    <row r="340" spans="1:46" x14ac:dyDescent="0.25">
      <c r="A340" s="16">
        <v>368</v>
      </c>
      <c r="B340" s="14" t="s">
        <v>705</v>
      </c>
      <c r="C340" s="19" t="s">
        <v>706</v>
      </c>
      <c r="D340" s="9" t="s">
        <v>37</v>
      </c>
      <c r="E340" s="46">
        <f t="shared" si="65"/>
        <v>21.82</v>
      </c>
      <c r="F340" s="47">
        <f t="shared" si="66"/>
        <v>21.82</v>
      </c>
      <c r="G340" s="48">
        <f t="shared" si="67"/>
        <v>1</v>
      </c>
      <c r="H340" s="47">
        <f t="shared" si="68"/>
        <v>0</v>
      </c>
      <c r="I340" s="48">
        <f t="shared" si="69"/>
        <v>0</v>
      </c>
      <c r="J340" s="47">
        <f t="shared" si="70"/>
        <v>0</v>
      </c>
      <c r="K340" s="48">
        <f t="shared" si="71"/>
        <v>0</v>
      </c>
      <c r="L340" s="47">
        <f t="shared" si="72"/>
        <v>0</v>
      </c>
      <c r="M340" s="48">
        <f t="shared" si="73"/>
        <v>0</v>
      </c>
      <c r="N340" s="47">
        <f t="shared" si="74"/>
        <v>0</v>
      </c>
      <c r="O340" s="48">
        <f t="shared" si="75"/>
        <v>0</v>
      </c>
      <c r="P340" s="47">
        <f t="shared" si="76"/>
        <v>0</v>
      </c>
      <c r="Q340" s="48">
        <f t="shared" si="77"/>
        <v>0</v>
      </c>
      <c r="R340" s="8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21.82</v>
      </c>
      <c r="Z340" s="2">
        <v>21.82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0</v>
      </c>
      <c r="AN340" s="2">
        <v>0</v>
      </c>
      <c r="AO340" s="2">
        <v>0</v>
      </c>
      <c r="AP340" s="2">
        <v>0</v>
      </c>
      <c r="AQ340" s="2">
        <v>0</v>
      </c>
      <c r="AR340" s="2">
        <v>0</v>
      </c>
      <c r="AS340" s="2">
        <v>0</v>
      </c>
      <c r="AT340" s="17">
        <v>0</v>
      </c>
    </row>
    <row r="341" spans="1:46" x14ac:dyDescent="0.25">
      <c r="A341" s="16">
        <v>369</v>
      </c>
      <c r="B341" s="14" t="s">
        <v>707</v>
      </c>
      <c r="C341" s="19" t="s">
        <v>708</v>
      </c>
      <c r="D341" s="9" t="s">
        <v>34</v>
      </c>
      <c r="E341" s="46">
        <f t="shared" si="65"/>
        <v>41842.629999999961</v>
      </c>
      <c r="F341" s="47">
        <f t="shared" si="66"/>
        <v>27.2</v>
      </c>
      <c r="G341" s="48">
        <f t="shared" si="67"/>
        <v>6.5005474082293648E-4</v>
      </c>
      <c r="H341" s="47">
        <f t="shared" si="68"/>
        <v>0</v>
      </c>
      <c r="I341" s="48">
        <f t="shared" si="69"/>
        <v>0</v>
      </c>
      <c r="J341" s="47">
        <f t="shared" si="70"/>
        <v>0</v>
      </c>
      <c r="K341" s="48">
        <f t="shared" si="71"/>
        <v>0</v>
      </c>
      <c r="L341" s="47">
        <f t="shared" si="72"/>
        <v>0</v>
      </c>
      <c r="M341" s="48">
        <f t="shared" si="73"/>
        <v>0</v>
      </c>
      <c r="N341" s="47">
        <f t="shared" si="74"/>
        <v>41581.229999999974</v>
      </c>
      <c r="O341" s="48">
        <f t="shared" si="75"/>
        <v>0.99375278274812107</v>
      </c>
      <c r="P341" s="47">
        <f t="shared" si="76"/>
        <v>234.2</v>
      </c>
      <c r="Q341" s="48">
        <f t="shared" si="77"/>
        <v>5.5971625110563129E-3</v>
      </c>
      <c r="R341" s="8">
        <v>0</v>
      </c>
      <c r="S341" s="2">
        <v>41569.709999999963</v>
      </c>
      <c r="T341" s="2">
        <v>246.92</v>
      </c>
      <c r="U341" s="2">
        <v>0</v>
      </c>
      <c r="V341" s="2">
        <v>0</v>
      </c>
      <c r="W341" s="2">
        <v>0</v>
      </c>
      <c r="X341" s="2">
        <v>0</v>
      </c>
      <c r="Y341" s="2">
        <v>26</v>
      </c>
      <c r="Z341" s="2">
        <v>26</v>
      </c>
      <c r="AA341" s="2">
        <v>0</v>
      </c>
      <c r="AB341" s="2">
        <v>0</v>
      </c>
      <c r="AC341" s="2">
        <v>0</v>
      </c>
      <c r="AD341" s="2">
        <v>0</v>
      </c>
      <c r="AE341" s="2">
        <v>41568.309999999976</v>
      </c>
      <c r="AF341" s="2">
        <v>1.2</v>
      </c>
      <c r="AG341" s="2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0</v>
      </c>
      <c r="AN341" s="2">
        <v>0</v>
      </c>
      <c r="AO341" s="2">
        <v>0</v>
      </c>
      <c r="AP341" s="2">
        <v>0</v>
      </c>
      <c r="AQ341" s="2">
        <v>0</v>
      </c>
      <c r="AR341" s="2">
        <v>0.2</v>
      </c>
      <c r="AS341" s="2">
        <v>12.92</v>
      </c>
      <c r="AT341" s="17">
        <v>234.2</v>
      </c>
    </row>
    <row r="342" spans="1:46" x14ac:dyDescent="0.25">
      <c r="A342" s="16">
        <v>370</v>
      </c>
      <c r="B342" s="14" t="s">
        <v>709</v>
      </c>
      <c r="C342" s="19" t="s">
        <v>710</v>
      </c>
      <c r="D342" s="9" t="s">
        <v>34</v>
      </c>
      <c r="E342" s="46">
        <f t="shared" si="65"/>
        <v>21</v>
      </c>
      <c r="F342" s="47">
        <f t="shared" si="66"/>
        <v>21</v>
      </c>
      <c r="G342" s="48">
        <f t="shared" si="67"/>
        <v>1</v>
      </c>
      <c r="H342" s="47">
        <f t="shared" si="68"/>
        <v>0</v>
      </c>
      <c r="I342" s="48">
        <f t="shared" si="69"/>
        <v>0</v>
      </c>
      <c r="J342" s="47">
        <f t="shared" si="70"/>
        <v>0</v>
      </c>
      <c r="K342" s="48">
        <f t="shared" si="71"/>
        <v>0</v>
      </c>
      <c r="L342" s="47">
        <f t="shared" si="72"/>
        <v>0</v>
      </c>
      <c r="M342" s="48">
        <f t="shared" si="73"/>
        <v>0</v>
      </c>
      <c r="N342" s="47">
        <f t="shared" si="74"/>
        <v>0</v>
      </c>
      <c r="O342" s="48">
        <f t="shared" si="75"/>
        <v>0</v>
      </c>
      <c r="P342" s="47">
        <f t="shared" si="76"/>
        <v>0</v>
      </c>
      <c r="Q342" s="48">
        <f t="shared" si="77"/>
        <v>0</v>
      </c>
      <c r="R342" s="8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21</v>
      </c>
      <c r="Z342" s="2">
        <v>21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0</v>
      </c>
      <c r="AN342" s="2">
        <v>0</v>
      </c>
      <c r="AO342" s="2">
        <v>0</v>
      </c>
      <c r="AP342" s="2">
        <v>0</v>
      </c>
      <c r="AQ342" s="2">
        <v>0</v>
      </c>
      <c r="AR342" s="2">
        <v>0</v>
      </c>
      <c r="AS342" s="2">
        <v>0</v>
      </c>
      <c r="AT342" s="17">
        <v>0</v>
      </c>
    </row>
    <row r="343" spans="1:46" x14ac:dyDescent="0.25">
      <c r="A343" s="16">
        <v>371</v>
      </c>
      <c r="B343" s="14" t="s">
        <v>711</v>
      </c>
      <c r="C343" s="19" t="s">
        <v>712</v>
      </c>
      <c r="D343" s="9" t="s">
        <v>37</v>
      </c>
      <c r="E343" s="46">
        <f t="shared" si="65"/>
        <v>0.05</v>
      </c>
      <c r="F343" s="47">
        <f t="shared" si="66"/>
        <v>0</v>
      </c>
      <c r="G343" s="48">
        <f t="shared" si="67"/>
        <v>0</v>
      </c>
      <c r="H343" s="47">
        <f t="shared" si="68"/>
        <v>0</v>
      </c>
      <c r="I343" s="48">
        <f t="shared" si="69"/>
        <v>0</v>
      </c>
      <c r="J343" s="47">
        <f t="shared" si="70"/>
        <v>0</v>
      </c>
      <c r="K343" s="48">
        <f t="shared" si="71"/>
        <v>0</v>
      </c>
      <c r="L343" s="47">
        <f t="shared" si="72"/>
        <v>0</v>
      </c>
      <c r="M343" s="48">
        <f t="shared" si="73"/>
        <v>0</v>
      </c>
      <c r="N343" s="47">
        <f t="shared" si="74"/>
        <v>0.05</v>
      </c>
      <c r="O343" s="48">
        <f t="shared" si="75"/>
        <v>1</v>
      </c>
      <c r="P343" s="47">
        <f t="shared" si="76"/>
        <v>0</v>
      </c>
      <c r="Q343" s="48">
        <f t="shared" si="77"/>
        <v>0</v>
      </c>
      <c r="R343" s="8">
        <v>0</v>
      </c>
      <c r="S343" s="2">
        <v>0.05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0</v>
      </c>
      <c r="AN343" s="2">
        <v>0.05</v>
      </c>
      <c r="AO343" s="2">
        <v>0</v>
      </c>
      <c r="AP343" s="2">
        <v>0</v>
      </c>
      <c r="AQ343" s="2">
        <v>0</v>
      </c>
      <c r="AR343" s="2">
        <v>0</v>
      </c>
      <c r="AS343" s="2">
        <v>0</v>
      </c>
      <c r="AT343" s="17">
        <v>0</v>
      </c>
    </row>
    <row r="344" spans="1:46" x14ac:dyDescent="0.25">
      <c r="A344" s="16">
        <v>373</v>
      </c>
      <c r="B344" s="14" t="s">
        <v>713</v>
      </c>
      <c r="C344" s="19" t="s">
        <v>714</v>
      </c>
      <c r="D344" s="9" t="s">
        <v>37</v>
      </c>
      <c r="E344" s="46">
        <f t="shared" si="65"/>
        <v>0.6</v>
      </c>
      <c r="F344" s="47">
        <f t="shared" si="66"/>
        <v>0</v>
      </c>
      <c r="G344" s="48">
        <f t="shared" si="67"/>
        <v>0</v>
      </c>
      <c r="H344" s="47">
        <f t="shared" si="68"/>
        <v>0</v>
      </c>
      <c r="I344" s="48">
        <f t="shared" si="69"/>
        <v>0</v>
      </c>
      <c r="J344" s="47">
        <f t="shared" si="70"/>
        <v>0</v>
      </c>
      <c r="K344" s="48">
        <f t="shared" si="71"/>
        <v>0</v>
      </c>
      <c r="L344" s="47">
        <f t="shared" si="72"/>
        <v>0</v>
      </c>
      <c r="M344" s="48">
        <f t="shared" si="73"/>
        <v>0</v>
      </c>
      <c r="N344" s="47">
        <f t="shared" si="74"/>
        <v>0.6</v>
      </c>
      <c r="O344" s="48">
        <f t="shared" si="75"/>
        <v>1</v>
      </c>
      <c r="P344" s="47">
        <f t="shared" si="76"/>
        <v>0</v>
      </c>
      <c r="Q344" s="48">
        <f t="shared" si="77"/>
        <v>0</v>
      </c>
      <c r="R344" s="8">
        <v>0</v>
      </c>
      <c r="S344" s="2">
        <v>0.6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0.6</v>
      </c>
      <c r="AO344" s="2">
        <v>0</v>
      </c>
      <c r="AP344" s="2">
        <v>0</v>
      </c>
      <c r="AQ344" s="2">
        <v>0</v>
      </c>
      <c r="AR344" s="2">
        <v>0</v>
      </c>
      <c r="AS344" s="2">
        <v>0</v>
      </c>
      <c r="AT344" s="17">
        <v>0</v>
      </c>
    </row>
    <row r="345" spans="1:46" x14ac:dyDescent="0.25">
      <c r="A345" s="16">
        <v>374</v>
      </c>
      <c r="B345" s="14" t="s">
        <v>715</v>
      </c>
      <c r="C345" s="19" t="s">
        <v>716</v>
      </c>
      <c r="D345" s="9" t="s">
        <v>37</v>
      </c>
      <c r="E345" s="46">
        <f t="shared" si="65"/>
        <v>2.9000000000000001E-2</v>
      </c>
      <c r="F345" s="47">
        <f t="shared" si="66"/>
        <v>0</v>
      </c>
      <c r="G345" s="48">
        <f t="shared" si="67"/>
        <v>0</v>
      </c>
      <c r="H345" s="47">
        <f t="shared" si="68"/>
        <v>0</v>
      </c>
      <c r="I345" s="48">
        <f t="shared" si="69"/>
        <v>0</v>
      </c>
      <c r="J345" s="47">
        <f t="shared" si="70"/>
        <v>0</v>
      </c>
      <c r="K345" s="48">
        <f t="shared" si="71"/>
        <v>0</v>
      </c>
      <c r="L345" s="47">
        <f t="shared" si="72"/>
        <v>0</v>
      </c>
      <c r="M345" s="48">
        <f t="shared" si="73"/>
        <v>0</v>
      </c>
      <c r="N345" s="47">
        <f t="shared" si="74"/>
        <v>0</v>
      </c>
      <c r="O345" s="48">
        <f t="shared" si="75"/>
        <v>0</v>
      </c>
      <c r="P345" s="47">
        <f t="shared" si="76"/>
        <v>0</v>
      </c>
      <c r="Q345" s="48">
        <f t="shared" si="77"/>
        <v>0</v>
      </c>
      <c r="R345" s="8">
        <v>0</v>
      </c>
      <c r="S345" s="2">
        <v>0</v>
      </c>
      <c r="T345" s="2">
        <v>2.9000000000000001E-2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v>0</v>
      </c>
      <c r="AP345" s="2">
        <v>2.9000000000000001E-2</v>
      </c>
      <c r="AQ345" s="2">
        <v>2.9000000000000001E-2</v>
      </c>
      <c r="AR345" s="2">
        <v>0</v>
      </c>
      <c r="AS345" s="2">
        <v>0</v>
      </c>
      <c r="AT345" s="17">
        <v>0</v>
      </c>
    </row>
    <row r="346" spans="1:46" x14ac:dyDescent="0.25">
      <c r="A346" s="16">
        <v>375</v>
      </c>
      <c r="B346" s="14" t="s">
        <v>717</v>
      </c>
      <c r="C346" s="19" t="s">
        <v>718</v>
      </c>
      <c r="D346" s="9" t="s">
        <v>37</v>
      </c>
      <c r="E346" s="46">
        <f t="shared" si="65"/>
        <v>0.748</v>
      </c>
      <c r="F346" s="47">
        <f t="shared" si="66"/>
        <v>0</v>
      </c>
      <c r="G346" s="48">
        <f t="shared" si="67"/>
        <v>0</v>
      </c>
      <c r="H346" s="47">
        <f t="shared" si="68"/>
        <v>0</v>
      </c>
      <c r="I346" s="48">
        <f t="shared" si="69"/>
        <v>0</v>
      </c>
      <c r="J346" s="47">
        <f t="shared" si="70"/>
        <v>0</v>
      </c>
      <c r="K346" s="48">
        <f t="shared" si="71"/>
        <v>0</v>
      </c>
      <c r="L346" s="47">
        <f t="shared" si="72"/>
        <v>0</v>
      </c>
      <c r="M346" s="48">
        <f t="shared" si="73"/>
        <v>0</v>
      </c>
      <c r="N346" s="47">
        <f t="shared" si="74"/>
        <v>0.61</v>
      </c>
      <c r="O346" s="48">
        <f t="shared" si="75"/>
        <v>0.81550802139037426</v>
      </c>
      <c r="P346" s="47">
        <f t="shared" si="76"/>
        <v>0.13800000000000001</v>
      </c>
      <c r="Q346" s="48">
        <f t="shared" si="77"/>
        <v>0.18449197860962568</v>
      </c>
      <c r="R346" s="8">
        <v>0</v>
      </c>
      <c r="S346" s="2">
        <v>0.748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0.01</v>
      </c>
      <c r="AO346" s="2">
        <v>0</v>
      </c>
      <c r="AP346" s="2">
        <v>0</v>
      </c>
      <c r="AQ346" s="2">
        <v>0</v>
      </c>
      <c r="AR346" s="2">
        <v>0</v>
      </c>
      <c r="AS346" s="2">
        <v>0.6</v>
      </c>
      <c r="AT346" s="17">
        <v>0.13800000000000001</v>
      </c>
    </row>
    <row r="347" spans="1:46" x14ac:dyDescent="0.25">
      <c r="A347" s="16">
        <v>376</v>
      </c>
      <c r="B347" s="14" t="s">
        <v>719</v>
      </c>
      <c r="C347" s="19" t="s">
        <v>720</v>
      </c>
      <c r="D347" s="9" t="s">
        <v>34</v>
      </c>
      <c r="E347" s="46">
        <f t="shared" si="65"/>
        <v>3.056</v>
      </c>
      <c r="F347" s="47">
        <f t="shared" si="66"/>
        <v>0</v>
      </c>
      <c r="G347" s="48">
        <f t="shared" si="67"/>
        <v>0</v>
      </c>
      <c r="H347" s="47">
        <f t="shared" si="68"/>
        <v>0</v>
      </c>
      <c r="I347" s="48">
        <f t="shared" si="69"/>
        <v>0</v>
      </c>
      <c r="J347" s="47">
        <f t="shared" si="70"/>
        <v>0</v>
      </c>
      <c r="K347" s="48">
        <f t="shared" si="71"/>
        <v>0</v>
      </c>
      <c r="L347" s="47">
        <f t="shared" si="72"/>
        <v>0</v>
      </c>
      <c r="M347" s="48">
        <f t="shared" si="73"/>
        <v>0</v>
      </c>
      <c r="N347" s="47">
        <f t="shared" si="74"/>
        <v>3.056</v>
      </c>
      <c r="O347" s="48">
        <f t="shared" si="75"/>
        <v>1</v>
      </c>
      <c r="P347" s="47">
        <f t="shared" si="76"/>
        <v>0</v>
      </c>
      <c r="Q347" s="48">
        <f t="shared" si="77"/>
        <v>0</v>
      </c>
      <c r="R347" s="8">
        <v>0</v>
      </c>
      <c r="S347" s="2">
        <v>3.056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3.056</v>
      </c>
      <c r="AO347" s="2">
        <v>0</v>
      </c>
      <c r="AP347" s="2">
        <v>0</v>
      </c>
      <c r="AQ347" s="2">
        <v>0</v>
      </c>
      <c r="AR347" s="2">
        <v>0</v>
      </c>
      <c r="AS347" s="2">
        <v>0</v>
      </c>
      <c r="AT347" s="17">
        <v>0</v>
      </c>
    </row>
    <row r="348" spans="1:46" x14ac:dyDescent="0.25">
      <c r="A348" s="16">
        <v>377</v>
      </c>
      <c r="B348" s="14" t="s">
        <v>721</v>
      </c>
      <c r="C348" s="19" t="s">
        <v>722</v>
      </c>
      <c r="D348" s="9" t="s">
        <v>37</v>
      </c>
      <c r="E348" s="46">
        <f t="shared" si="65"/>
        <v>0.3</v>
      </c>
      <c r="F348" s="47">
        <f t="shared" si="66"/>
        <v>0</v>
      </c>
      <c r="G348" s="48">
        <f t="shared" si="67"/>
        <v>0</v>
      </c>
      <c r="H348" s="47">
        <f t="shared" si="68"/>
        <v>0</v>
      </c>
      <c r="I348" s="48">
        <f t="shared" si="69"/>
        <v>0</v>
      </c>
      <c r="J348" s="47">
        <f t="shared" si="70"/>
        <v>0</v>
      </c>
      <c r="K348" s="48">
        <f t="shared" si="71"/>
        <v>0</v>
      </c>
      <c r="L348" s="47">
        <f t="shared" si="72"/>
        <v>0</v>
      </c>
      <c r="M348" s="48">
        <f t="shared" si="73"/>
        <v>0</v>
      </c>
      <c r="N348" s="47">
        <f t="shared" si="74"/>
        <v>0.3</v>
      </c>
      <c r="O348" s="48">
        <f t="shared" si="75"/>
        <v>1</v>
      </c>
      <c r="P348" s="47">
        <f t="shared" si="76"/>
        <v>0</v>
      </c>
      <c r="Q348" s="48">
        <f t="shared" si="77"/>
        <v>0</v>
      </c>
      <c r="R348" s="8">
        <v>0</v>
      </c>
      <c r="S348" s="2">
        <v>0.3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0.3</v>
      </c>
      <c r="AO348" s="2">
        <v>0</v>
      </c>
      <c r="AP348" s="2">
        <v>0</v>
      </c>
      <c r="AQ348" s="2">
        <v>0</v>
      </c>
      <c r="AR348" s="2">
        <v>0</v>
      </c>
      <c r="AS348" s="2">
        <v>0</v>
      </c>
      <c r="AT348" s="17">
        <v>0</v>
      </c>
    </row>
    <row r="349" spans="1:46" x14ac:dyDescent="0.25">
      <c r="A349" s="16">
        <v>378</v>
      </c>
      <c r="B349" s="14" t="s">
        <v>723</v>
      </c>
      <c r="C349" s="19" t="s">
        <v>724</v>
      </c>
      <c r="D349" s="9" t="s">
        <v>34</v>
      </c>
      <c r="E349" s="46">
        <f t="shared" si="65"/>
        <v>20</v>
      </c>
      <c r="F349" s="47">
        <f t="shared" si="66"/>
        <v>0</v>
      </c>
      <c r="G349" s="48">
        <f t="shared" si="67"/>
        <v>0</v>
      </c>
      <c r="H349" s="47">
        <f t="shared" si="68"/>
        <v>0</v>
      </c>
      <c r="I349" s="48">
        <f t="shared" si="69"/>
        <v>0</v>
      </c>
      <c r="J349" s="47">
        <f t="shared" si="70"/>
        <v>20</v>
      </c>
      <c r="K349" s="48">
        <f t="shared" si="71"/>
        <v>1</v>
      </c>
      <c r="L349" s="47">
        <f t="shared" si="72"/>
        <v>0</v>
      </c>
      <c r="M349" s="48">
        <f t="shared" si="73"/>
        <v>0</v>
      </c>
      <c r="N349" s="47">
        <f t="shared" si="74"/>
        <v>0</v>
      </c>
      <c r="O349" s="48">
        <f t="shared" si="75"/>
        <v>0</v>
      </c>
      <c r="P349" s="47">
        <f t="shared" si="76"/>
        <v>0</v>
      </c>
      <c r="Q349" s="48">
        <f t="shared" si="77"/>
        <v>0</v>
      </c>
      <c r="R349" s="8">
        <v>0</v>
      </c>
      <c r="S349" s="2">
        <v>0</v>
      </c>
      <c r="T349" s="2">
        <v>20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20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v>0</v>
      </c>
      <c r="AP349" s="2">
        <v>0</v>
      </c>
      <c r="AQ349" s="2">
        <v>0</v>
      </c>
      <c r="AR349" s="2">
        <v>0</v>
      </c>
      <c r="AS349" s="2">
        <v>0</v>
      </c>
      <c r="AT349" s="17">
        <v>0</v>
      </c>
    </row>
    <row r="350" spans="1:46" x14ac:dyDescent="0.25">
      <c r="A350" s="16">
        <v>379</v>
      </c>
      <c r="B350" s="14" t="s">
        <v>725</v>
      </c>
      <c r="C350" s="19" t="s">
        <v>726</v>
      </c>
      <c r="D350" s="9" t="s">
        <v>37</v>
      </c>
      <c r="E350" s="46">
        <f t="shared" si="65"/>
        <v>9.5030000000000001</v>
      </c>
      <c r="F350" s="47">
        <f t="shared" si="66"/>
        <v>0</v>
      </c>
      <c r="G350" s="48">
        <f t="shared" si="67"/>
        <v>0</v>
      </c>
      <c r="H350" s="47">
        <f t="shared" si="68"/>
        <v>0</v>
      </c>
      <c r="I350" s="48">
        <f t="shared" si="69"/>
        <v>0</v>
      </c>
      <c r="J350" s="47">
        <f t="shared" si="70"/>
        <v>0</v>
      </c>
      <c r="K350" s="48">
        <f t="shared" si="71"/>
        <v>0</v>
      </c>
      <c r="L350" s="47">
        <f t="shared" si="72"/>
        <v>1.2370000000000001</v>
      </c>
      <c r="M350" s="48">
        <f t="shared" si="73"/>
        <v>0.13016942018310007</v>
      </c>
      <c r="N350" s="47">
        <f t="shared" si="74"/>
        <v>5.2</v>
      </c>
      <c r="O350" s="48">
        <f t="shared" si="75"/>
        <v>0.54719562243502051</v>
      </c>
      <c r="P350" s="47">
        <f t="shared" si="76"/>
        <v>3.0659999999999998</v>
      </c>
      <c r="Q350" s="48">
        <f t="shared" si="77"/>
        <v>0.32263495738187936</v>
      </c>
      <c r="R350" s="8">
        <v>0</v>
      </c>
      <c r="S350" s="2">
        <v>9.5030000000000001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  <c r="AJ350" s="2">
        <v>1.2370000000000001</v>
      </c>
      <c r="AK350" s="2">
        <v>0</v>
      </c>
      <c r="AL350" s="2">
        <v>0</v>
      </c>
      <c r="AM350" s="2">
        <v>0</v>
      </c>
      <c r="AN350" s="2">
        <v>0</v>
      </c>
      <c r="AO350" s="2">
        <v>0</v>
      </c>
      <c r="AP350" s="2">
        <v>0</v>
      </c>
      <c r="AQ350" s="2">
        <v>0</v>
      </c>
      <c r="AR350" s="2">
        <v>0</v>
      </c>
      <c r="AS350" s="2">
        <v>5.2</v>
      </c>
      <c r="AT350" s="17">
        <v>3.0659999999999998</v>
      </c>
    </row>
    <row r="351" spans="1:46" x14ac:dyDescent="0.25">
      <c r="A351" s="16">
        <v>380</v>
      </c>
      <c r="B351" s="14" t="s">
        <v>727</v>
      </c>
      <c r="C351" s="19" t="s">
        <v>728</v>
      </c>
      <c r="D351" s="9" t="s">
        <v>34</v>
      </c>
      <c r="E351" s="46">
        <f t="shared" si="65"/>
        <v>125</v>
      </c>
      <c r="F351" s="47">
        <f t="shared" si="66"/>
        <v>0</v>
      </c>
      <c r="G351" s="48">
        <f t="shared" si="67"/>
        <v>0</v>
      </c>
      <c r="H351" s="47">
        <f t="shared" si="68"/>
        <v>0</v>
      </c>
      <c r="I351" s="48">
        <f t="shared" si="69"/>
        <v>0</v>
      </c>
      <c r="J351" s="47">
        <f t="shared" si="70"/>
        <v>0</v>
      </c>
      <c r="K351" s="48">
        <f t="shared" si="71"/>
        <v>0</v>
      </c>
      <c r="L351" s="47">
        <f t="shared" si="72"/>
        <v>0</v>
      </c>
      <c r="M351" s="48">
        <f t="shared" si="73"/>
        <v>0</v>
      </c>
      <c r="N351" s="47">
        <f t="shared" si="74"/>
        <v>125</v>
      </c>
      <c r="O351" s="48">
        <f t="shared" si="75"/>
        <v>1</v>
      </c>
      <c r="P351" s="47">
        <f t="shared" si="76"/>
        <v>0</v>
      </c>
      <c r="Q351" s="48">
        <f t="shared" si="77"/>
        <v>0</v>
      </c>
      <c r="R351" s="8">
        <v>0</v>
      </c>
      <c r="S351" s="2">
        <v>125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125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17">
        <v>0</v>
      </c>
    </row>
    <row r="352" spans="1:46" x14ac:dyDescent="0.25">
      <c r="A352" s="16">
        <v>381</v>
      </c>
      <c r="B352" s="14" t="s">
        <v>729</v>
      </c>
      <c r="C352" s="19" t="s">
        <v>730</v>
      </c>
      <c r="D352" s="9" t="s">
        <v>34</v>
      </c>
      <c r="E352" s="46">
        <f t="shared" si="65"/>
        <v>7475.2000000000007</v>
      </c>
      <c r="F352" s="47">
        <f t="shared" si="66"/>
        <v>0</v>
      </c>
      <c r="G352" s="48">
        <f t="shared" si="67"/>
        <v>0</v>
      </c>
      <c r="H352" s="47">
        <f t="shared" si="68"/>
        <v>0</v>
      </c>
      <c r="I352" s="48">
        <f t="shared" si="69"/>
        <v>0</v>
      </c>
      <c r="J352" s="47">
        <f t="shared" si="70"/>
        <v>0</v>
      </c>
      <c r="K352" s="48">
        <f t="shared" si="71"/>
        <v>0</v>
      </c>
      <c r="L352" s="47">
        <f t="shared" si="72"/>
        <v>0</v>
      </c>
      <c r="M352" s="48">
        <f t="shared" si="73"/>
        <v>0</v>
      </c>
      <c r="N352" s="47">
        <f t="shared" si="74"/>
        <v>7475.2000000000007</v>
      </c>
      <c r="O352" s="48">
        <f t="shared" si="75"/>
        <v>1</v>
      </c>
      <c r="P352" s="47">
        <f t="shared" si="76"/>
        <v>0</v>
      </c>
      <c r="Q352" s="48">
        <f t="shared" si="77"/>
        <v>0</v>
      </c>
      <c r="R352" s="8">
        <v>0</v>
      </c>
      <c r="S352" s="2">
        <v>150</v>
      </c>
      <c r="T352" s="2">
        <v>7325.2000000000007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0</v>
      </c>
      <c r="AN352" s="2">
        <v>150</v>
      </c>
      <c r="AO352" s="2">
        <v>0</v>
      </c>
      <c r="AP352" s="2">
        <v>0</v>
      </c>
      <c r="AQ352" s="2">
        <v>0</v>
      </c>
      <c r="AR352" s="2">
        <v>0</v>
      </c>
      <c r="AS352" s="2">
        <v>7325.2000000000007</v>
      </c>
      <c r="AT352" s="17">
        <v>0</v>
      </c>
    </row>
    <row r="353" spans="1:46" x14ac:dyDescent="0.25">
      <c r="A353" s="16">
        <v>382</v>
      </c>
      <c r="B353" s="14" t="s">
        <v>731</v>
      </c>
      <c r="C353" s="19" t="s">
        <v>732</v>
      </c>
      <c r="D353" s="9" t="s">
        <v>37</v>
      </c>
      <c r="E353" s="46">
        <f t="shared" si="65"/>
        <v>89.6</v>
      </c>
      <c r="F353" s="47">
        <f t="shared" si="66"/>
        <v>38.799999999999997</v>
      </c>
      <c r="G353" s="48">
        <f t="shared" si="67"/>
        <v>0.4330357142857143</v>
      </c>
      <c r="H353" s="47">
        <f t="shared" si="68"/>
        <v>38.799999999999997</v>
      </c>
      <c r="I353" s="48">
        <f t="shared" si="69"/>
        <v>0.4330357142857143</v>
      </c>
      <c r="J353" s="47">
        <f t="shared" si="70"/>
        <v>12</v>
      </c>
      <c r="K353" s="48">
        <f t="shared" si="71"/>
        <v>0.13392857142857142</v>
      </c>
      <c r="L353" s="47">
        <f t="shared" si="72"/>
        <v>0</v>
      </c>
      <c r="M353" s="48">
        <f t="shared" si="73"/>
        <v>0</v>
      </c>
      <c r="N353" s="47">
        <f t="shared" si="74"/>
        <v>0</v>
      </c>
      <c r="O353" s="48">
        <f t="shared" si="75"/>
        <v>0</v>
      </c>
      <c r="P353" s="47">
        <f t="shared" si="76"/>
        <v>0</v>
      </c>
      <c r="Q353" s="48">
        <f t="shared" si="77"/>
        <v>0</v>
      </c>
      <c r="R353" s="8">
        <v>0</v>
      </c>
      <c r="S353" s="2">
        <v>12</v>
      </c>
      <c r="T353" s="2">
        <v>38.799999999999997</v>
      </c>
      <c r="U353" s="2">
        <v>0</v>
      </c>
      <c r="V353" s="2">
        <v>0</v>
      </c>
      <c r="W353" s="2">
        <v>0</v>
      </c>
      <c r="X353" s="2">
        <v>0</v>
      </c>
      <c r="Y353" s="2">
        <v>38.799999999999997</v>
      </c>
      <c r="Z353" s="2">
        <v>38.799999999999997</v>
      </c>
      <c r="AA353" s="2">
        <v>38.799999999999997</v>
      </c>
      <c r="AB353" s="2">
        <v>0</v>
      </c>
      <c r="AC353" s="2">
        <v>38.799999999999997</v>
      </c>
      <c r="AD353" s="2">
        <v>0</v>
      </c>
      <c r="AE353" s="2">
        <v>0</v>
      </c>
      <c r="AF353" s="2">
        <v>0</v>
      </c>
      <c r="AG353" s="2">
        <v>0</v>
      </c>
      <c r="AH353" s="2">
        <v>12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17">
        <v>0</v>
      </c>
    </row>
    <row r="354" spans="1:46" x14ac:dyDescent="0.25">
      <c r="A354" s="16">
        <v>383</v>
      </c>
      <c r="B354" s="14" t="s">
        <v>733</v>
      </c>
      <c r="C354" s="19" t="s">
        <v>734</v>
      </c>
      <c r="D354" s="9" t="s">
        <v>37</v>
      </c>
      <c r="E354" s="46">
        <f t="shared" si="65"/>
        <v>195.39999999999998</v>
      </c>
      <c r="F354" s="47">
        <f t="shared" si="66"/>
        <v>38.799999999999997</v>
      </c>
      <c r="G354" s="48">
        <f t="shared" si="67"/>
        <v>0.19856704196519959</v>
      </c>
      <c r="H354" s="47">
        <f t="shared" si="68"/>
        <v>0</v>
      </c>
      <c r="I354" s="48">
        <f t="shared" si="69"/>
        <v>0</v>
      </c>
      <c r="J354" s="47">
        <f t="shared" si="70"/>
        <v>0</v>
      </c>
      <c r="K354" s="48">
        <f t="shared" si="71"/>
        <v>0</v>
      </c>
      <c r="L354" s="47">
        <f t="shared" si="72"/>
        <v>30.8</v>
      </c>
      <c r="M354" s="48">
        <f t="shared" si="73"/>
        <v>0.15762538382804506</v>
      </c>
      <c r="N354" s="47">
        <f t="shared" si="74"/>
        <v>87</v>
      </c>
      <c r="O354" s="48">
        <f t="shared" si="75"/>
        <v>0.44524053224155585</v>
      </c>
      <c r="P354" s="47">
        <f t="shared" si="76"/>
        <v>0</v>
      </c>
      <c r="Q354" s="48">
        <f t="shared" si="77"/>
        <v>0</v>
      </c>
      <c r="R354" s="8">
        <v>0</v>
      </c>
      <c r="S354" s="2">
        <v>44</v>
      </c>
      <c r="T354" s="2">
        <v>112.6</v>
      </c>
      <c r="U354" s="2">
        <v>0</v>
      </c>
      <c r="V354" s="2">
        <v>0</v>
      </c>
      <c r="W354" s="2">
        <v>0</v>
      </c>
      <c r="X354" s="2">
        <v>0</v>
      </c>
      <c r="Y354" s="2">
        <v>38.799999999999997</v>
      </c>
      <c r="Z354" s="2">
        <v>38.799999999999997</v>
      </c>
      <c r="AA354" s="2">
        <v>0</v>
      </c>
      <c r="AB354" s="2">
        <v>0</v>
      </c>
      <c r="AC354" s="2">
        <v>0</v>
      </c>
      <c r="AD354" s="2">
        <v>30.8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87</v>
      </c>
      <c r="AO354" s="2">
        <v>0</v>
      </c>
      <c r="AP354" s="2">
        <v>38.799999999999997</v>
      </c>
      <c r="AQ354" s="2">
        <v>0</v>
      </c>
      <c r="AR354" s="2">
        <v>0</v>
      </c>
      <c r="AS354" s="2">
        <v>0</v>
      </c>
      <c r="AT354" s="17">
        <v>0</v>
      </c>
    </row>
    <row r="355" spans="1:46" x14ac:dyDescent="0.25">
      <c r="A355" s="16">
        <v>384</v>
      </c>
      <c r="B355" s="14" t="s">
        <v>735</v>
      </c>
      <c r="C355" s="19" t="s">
        <v>736</v>
      </c>
      <c r="D355" s="9" t="s">
        <v>34</v>
      </c>
      <c r="E355" s="46">
        <f t="shared" si="65"/>
        <v>134.46299999999999</v>
      </c>
      <c r="F355" s="47">
        <f t="shared" si="66"/>
        <v>3.8159999999999998</v>
      </c>
      <c r="G355" s="48">
        <f t="shared" si="67"/>
        <v>2.8379554226813323E-2</v>
      </c>
      <c r="H355" s="47">
        <f t="shared" si="68"/>
        <v>0</v>
      </c>
      <c r="I355" s="48">
        <f t="shared" si="69"/>
        <v>0</v>
      </c>
      <c r="J355" s="47">
        <f t="shared" si="70"/>
        <v>1.1000000000000001</v>
      </c>
      <c r="K355" s="48">
        <f t="shared" si="71"/>
        <v>8.1806891115027928E-3</v>
      </c>
      <c r="L355" s="47">
        <f t="shared" si="72"/>
        <v>0</v>
      </c>
      <c r="M355" s="48">
        <f t="shared" si="73"/>
        <v>0</v>
      </c>
      <c r="N355" s="47">
        <f t="shared" si="74"/>
        <v>125.73099999999998</v>
      </c>
      <c r="O355" s="48">
        <f t="shared" si="75"/>
        <v>0.93506020243487042</v>
      </c>
      <c r="P355" s="47">
        <f t="shared" si="76"/>
        <v>0</v>
      </c>
      <c r="Q355" s="48">
        <f t="shared" si="77"/>
        <v>0</v>
      </c>
      <c r="R355" s="8">
        <v>0.4</v>
      </c>
      <c r="S355" s="2">
        <v>126.30799999999998</v>
      </c>
      <c r="T355" s="2">
        <v>3.9390000000000001</v>
      </c>
      <c r="U355" s="2">
        <v>0</v>
      </c>
      <c r="V355" s="2">
        <v>0</v>
      </c>
      <c r="W355" s="2">
        <v>0</v>
      </c>
      <c r="X355" s="2">
        <v>0</v>
      </c>
      <c r="Y355" s="2">
        <v>3.8159999999999998</v>
      </c>
      <c r="Z355" s="2">
        <v>3.8159999999999998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1.1000000000000001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125.73099999999998</v>
      </c>
      <c r="AO355" s="2">
        <v>0</v>
      </c>
      <c r="AP355" s="2">
        <v>3.8159999999999998</v>
      </c>
      <c r="AQ355" s="2">
        <v>0</v>
      </c>
      <c r="AR355" s="2">
        <v>0</v>
      </c>
      <c r="AS355" s="2">
        <v>0</v>
      </c>
      <c r="AT355" s="17">
        <v>0</v>
      </c>
    </row>
    <row r="356" spans="1:46" x14ac:dyDescent="0.25">
      <c r="A356" s="16">
        <v>385</v>
      </c>
      <c r="B356" s="14" t="s">
        <v>737</v>
      </c>
      <c r="C356" s="19" t="s">
        <v>738</v>
      </c>
      <c r="D356" s="9" t="s">
        <v>34</v>
      </c>
      <c r="E356" s="46">
        <f t="shared" ref="E356:E415" si="78">R356+S356+T356+Y356</f>
        <v>26.7</v>
      </c>
      <c r="F356" s="47">
        <f t="shared" ref="F356:F415" si="79">AF356+Z356</f>
        <v>0</v>
      </c>
      <c r="G356" s="48">
        <f t="shared" ref="G356:G415" si="80">F356/E356</f>
        <v>0</v>
      </c>
      <c r="H356" s="47">
        <f t="shared" ref="H356:H415" si="81">AC356</f>
        <v>0</v>
      </c>
      <c r="I356" s="48">
        <f t="shared" ref="I356:I415" si="82">H356/E356</f>
        <v>0</v>
      </c>
      <c r="J356" s="47">
        <f t="shared" ref="J356:J415" si="83">AA356-AC356+AH356</f>
        <v>0</v>
      </c>
      <c r="K356" s="48">
        <f t="shared" ref="K356:K415" si="84">J356/E356</f>
        <v>0</v>
      </c>
      <c r="L356" s="47">
        <f t="shared" ref="L356:L415" si="85">AD356+AJ356</f>
        <v>0</v>
      </c>
      <c r="M356" s="48">
        <f t="shared" ref="M356:M415" si="86">L356/E356</f>
        <v>0</v>
      </c>
      <c r="N356" s="47">
        <f t="shared" ref="N356:N415" si="87">AE356+AN356+AS356</f>
        <v>26.7</v>
      </c>
      <c r="O356" s="48">
        <f t="shared" ref="O356:O415" si="88">N356/E356</f>
        <v>1</v>
      </c>
      <c r="P356" s="47">
        <f t="shared" ref="P356:P415" si="89">AL356+AT356</f>
        <v>0</v>
      </c>
      <c r="Q356" s="48">
        <f t="shared" ref="Q356:Q415" si="90">P356/E356</f>
        <v>0</v>
      </c>
      <c r="R356" s="8">
        <v>0</v>
      </c>
      <c r="S356" s="2">
        <v>26.7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26.7</v>
      </c>
      <c r="AO356" s="2">
        <v>0</v>
      </c>
      <c r="AP356" s="2">
        <v>0</v>
      </c>
      <c r="AQ356" s="2">
        <v>0</v>
      </c>
      <c r="AR356" s="2">
        <v>0</v>
      </c>
      <c r="AS356" s="2">
        <v>0</v>
      </c>
      <c r="AT356" s="17">
        <v>0</v>
      </c>
    </row>
    <row r="357" spans="1:46" x14ac:dyDescent="0.25">
      <c r="A357" s="16">
        <v>386</v>
      </c>
      <c r="B357" s="14" t="s">
        <v>739</v>
      </c>
      <c r="C357" s="19" t="s">
        <v>740</v>
      </c>
      <c r="D357" s="9" t="s">
        <v>34</v>
      </c>
      <c r="E357" s="46">
        <f t="shared" si="78"/>
        <v>125</v>
      </c>
      <c r="F357" s="47">
        <f t="shared" si="79"/>
        <v>0</v>
      </c>
      <c r="G357" s="48">
        <f t="shared" si="80"/>
        <v>0</v>
      </c>
      <c r="H357" s="47">
        <f t="shared" si="81"/>
        <v>0</v>
      </c>
      <c r="I357" s="48">
        <f t="shared" si="82"/>
        <v>0</v>
      </c>
      <c r="J357" s="47">
        <f t="shared" si="83"/>
        <v>0</v>
      </c>
      <c r="K357" s="48">
        <f t="shared" si="84"/>
        <v>0</v>
      </c>
      <c r="L357" s="47">
        <f t="shared" si="85"/>
        <v>0</v>
      </c>
      <c r="M357" s="48">
        <f t="shared" si="86"/>
        <v>0</v>
      </c>
      <c r="N357" s="47">
        <f t="shared" si="87"/>
        <v>125</v>
      </c>
      <c r="O357" s="48">
        <f t="shared" si="88"/>
        <v>1</v>
      </c>
      <c r="P357" s="47">
        <f t="shared" si="89"/>
        <v>0</v>
      </c>
      <c r="Q357" s="48">
        <f t="shared" si="90"/>
        <v>0</v>
      </c>
      <c r="R357" s="8">
        <v>0</v>
      </c>
      <c r="S357" s="2">
        <v>125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125</v>
      </c>
      <c r="AO357" s="2">
        <v>0</v>
      </c>
      <c r="AP357" s="2">
        <v>0</v>
      </c>
      <c r="AQ357" s="2">
        <v>0</v>
      </c>
      <c r="AR357" s="2">
        <v>0</v>
      </c>
      <c r="AS357" s="2">
        <v>0</v>
      </c>
      <c r="AT357" s="17">
        <v>0</v>
      </c>
    </row>
    <row r="358" spans="1:46" x14ac:dyDescent="0.25">
      <c r="A358" s="16">
        <v>387</v>
      </c>
      <c r="B358" s="14" t="s">
        <v>741</v>
      </c>
      <c r="C358" s="19" t="s">
        <v>742</v>
      </c>
      <c r="D358" s="9" t="s">
        <v>34</v>
      </c>
      <c r="E358" s="46">
        <f t="shared" si="78"/>
        <v>110.4</v>
      </c>
      <c r="F358" s="47">
        <f t="shared" si="79"/>
        <v>0</v>
      </c>
      <c r="G358" s="48">
        <f t="shared" si="80"/>
        <v>0</v>
      </c>
      <c r="H358" s="47">
        <f t="shared" si="81"/>
        <v>0</v>
      </c>
      <c r="I358" s="48">
        <f t="shared" si="82"/>
        <v>0</v>
      </c>
      <c r="J358" s="47">
        <f t="shared" si="83"/>
        <v>0</v>
      </c>
      <c r="K358" s="48">
        <f t="shared" si="84"/>
        <v>0</v>
      </c>
      <c r="L358" s="47">
        <f t="shared" si="85"/>
        <v>0</v>
      </c>
      <c r="M358" s="48">
        <f t="shared" si="86"/>
        <v>0</v>
      </c>
      <c r="N358" s="47">
        <f t="shared" si="87"/>
        <v>110.4</v>
      </c>
      <c r="O358" s="48">
        <f t="shared" si="88"/>
        <v>1</v>
      </c>
      <c r="P358" s="47">
        <f t="shared" si="89"/>
        <v>0</v>
      </c>
      <c r="Q358" s="48">
        <f t="shared" si="90"/>
        <v>0</v>
      </c>
      <c r="R358" s="8">
        <v>0</v>
      </c>
      <c r="S358" s="2">
        <v>110.4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110.4</v>
      </c>
      <c r="AO358" s="2">
        <v>0</v>
      </c>
      <c r="AP358" s="2">
        <v>0</v>
      </c>
      <c r="AQ358" s="2">
        <v>0</v>
      </c>
      <c r="AR358" s="2">
        <v>0</v>
      </c>
      <c r="AS358" s="2">
        <v>0</v>
      </c>
      <c r="AT358" s="17">
        <v>0</v>
      </c>
    </row>
    <row r="359" spans="1:46" x14ac:dyDescent="0.25">
      <c r="A359" s="16">
        <v>388</v>
      </c>
      <c r="B359" s="14" t="s">
        <v>743</v>
      </c>
      <c r="C359" s="19" t="s">
        <v>744</v>
      </c>
      <c r="D359" s="9" t="s">
        <v>34</v>
      </c>
      <c r="E359" s="46">
        <f t="shared" si="78"/>
        <v>4352.3999999999996</v>
      </c>
      <c r="F359" s="47">
        <f t="shared" si="79"/>
        <v>0</v>
      </c>
      <c r="G359" s="48">
        <f t="shared" si="80"/>
        <v>0</v>
      </c>
      <c r="H359" s="47">
        <f t="shared" si="81"/>
        <v>0</v>
      </c>
      <c r="I359" s="48">
        <f t="shared" si="82"/>
        <v>0</v>
      </c>
      <c r="J359" s="47">
        <f t="shared" si="83"/>
        <v>0</v>
      </c>
      <c r="K359" s="48">
        <f t="shared" si="84"/>
        <v>0</v>
      </c>
      <c r="L359" s="47">
        <f t="shared" si="85"/>
        <v>0</v>
      </c>
      <c r="M359" s="48">
        <f t="shared" si="86"/>
        <v>0</v>
      </c>
      <c r="N359" s="47">
        <f t="shared" si="87"/>
        <v>4352.3999999999996</v>
      </c>
      <c r="O359" s="48">
        <f t="shared" si="88"/>
        <v>1</v>
      </c>
      <c r="P359" s="47">
        <f t="shared" si="89"/>
        <v>0</v>
      </c>
      <c r="Q359" s="48">
        <f t="shared" si="90"/>
        <v>0</v>
      </c>
      <c r="R359" s="8">
        <v>0</v>
      </c>
      <c r="S359" s="2">
        <v>130.5</v>
      </c>
      <c r="T359" s="2">
        <v>4221.8999999999996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0</v>
      </c>
      <c r="AN359" s="2">
        <v>130.5</v>
      </c>
      <c r="AO359" s="2">
        <v>0</v>
      </c>
      <c r="AP359" s="2">
        <v>0</v>
      </c>
      <c r="AQ359" s="2">
        <v>0</v>
      </c>
      <c r="AR359" s="2">
        <v>0</v>
      </c>
      <c r="AS359" s="2">
        <v>4221.8999999999996</v>
      </c>
      <c r="AT359" s="17">
        <v>0</v>
      </c>
    </row>
    <row r="360" spans="1:46" x14ac:dyDescent="0.25">
      <c r="A360" s="16">
        <v>389</v>
      </c>
      <c r="B360" s="14" t="s">
        <v>745</v>
      </c>
      <c r="C360" s="19" t="s">
        <v>746</v>
      </c>
      <c r="D360" s="9" t="s">
        <v>34</v>
      </c>
      <c r="E360" s="46">
        <f t="shared" si="78"/>
        <v>2869.2239999999997</v>
      </c>
      <c r="F360" s="47">
        <f t="shared" si="79"/>
        <v>127.74000000000001</v>
      </c>
      <c r="G360" s="48">
        <f t="shared" si="80"/>
        <v>4.4520748467181376E-2</v>
      </c>
      <c r="H360" s="47">
        <f t="shared" si="81"/>
        <v>0</v>
      </c>
      <c r="I360" s="48">
        <f t="shared" si="82"/>
        <v>0</v>
      </c>
      <c r="J360" s="47">
        <f t="shared" si="83"/>
        <v>0</v>
      </c>
      <c r="K360" s="48">
        <f t="shared" si="84"/>
        <v>0</v>
      </c>
      <c r="L360" s="47">
        <f t="shared" si="85"/>
        <v>0</v>
      </c>
      <c r="M360" s="48">
        <f t="shared" si="86"/>
        <v>0</v>
      </c>
      <c r="N360" s="47">
        <f t="shared" si="87"/>
        <v>2733.6639999999998</v>
      </c>
      <c r="O360" s="48">
        <f t="shared" si="88"/>
        <v>0.95275377593384136</v>
      </c>
      <c r="P360" s="47">
        <f t="shared" si="89"/>
        <v>7.82</v>
      </c>
      <c r="Q360" s="48">
        <f t="shared" si="90"/>
        <v>2.7254755989772846E-3</v>
      </c>
      <c r="R360" s="8">
        <v>0</v>
      </c>
      <c r="S360" s="2">
        <v>217.404</v>
      </c>
      <c r="T360" s="2">
        <v>2524.08</v>
      </c>
      <c r="U360" s="2">
        <v>0</v>
      </c>
      <c r="V360" s="2">
        <v>0</v>
      </c>
      <c r="W360" s="2">
        <v>0</v>
      </c>
      <c r="X360" s="2">
        <v>0</v>
      </c>
      <c r="Y360" s="2">
        <v>127.74</v>
      </c>
      <c r="Z360" s="2">
        <v>127.74000000000001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0</v>
      </c>
      <c r="AN360" s="2">
        <v>238.30399999999997</v>
      </c>
      <c r="AO360" s="2">
        <v>0</v>
      </c>
      <c r="AP360" s="2">
        <v>0</v>
      </c>
      <c r="AQ360" s="2">
        <v>0</v>
      </c>
      <c r="AR360" s="2">
        <v>0</v>
      </c>
      <c r="AS360" s="2">
        <v>2495.3599999999997</v>
      </c>
      <c r="AT360" s="17">
        <v>7.82</v>
      </c>
    </row>
    <row r="361" spans="1:46" x14ac:dyDescent="0.25">
      <c r="A361" s="16">
        <v>390</v>
      </c>
      <c r="B361" s="14" t="s">
        <v>747</v>
      </c>
      <c r="C361" s="19" t="s">
        <v>748</v>
      </c>
      <c r="D361" s="9" t="s">
        <v>34</v>
      </c>
      <c r="E361" s="46">
        <f t="shared" si="78"/>
        <v>0.187</v>
      </c>
      <c r="F361" s="47">
        <f t="shared" si="79"/>
        <v>0</v>
      </c>
      <c r="G361" s="48">
        <f t="shared" si="80"/>
        <v>0</v>
      </c>
      <c r="H361" s="47">
        <f t="shared" si="81"/>
        <v>0</v>
      </c>
      <c r="I361" s="48">
        <f t="shared" si="82"/>
        <v>0</v>
      </c>
      <c r="J361" s="47">
        <f t="shared" si="83"/>
        <v>0</v>
      </c>
      <c r="K361" s="48">
        <f t="shared" si="84"/>
        <v>0</v>
      </c>
      <c r="L361" s="47">
        <f t="shared" si="85"/>
        <v>0</v>
      </c>
      <c r="M361" s="48">
        <f t="shared" si="86"/>
        <v>0</v>
      </c>
      <c r="N361" s="47">
        <f t="shared" si="87"/>
        <v>0.187</v>
      </c>
      <c r="O361" s="48">
        <f t="shared" si="88"/>
        <v>1</v>
      </c>
      <c r="P361" s="47">
        <f t="shared" si="89"/>
        <v>0</v>
      </c>
      <c r="Q361" s="48">
        <f t="shared" si="90"/>
        <v>0</v>
      </c>
      <c r="R361" s="8">
        <v>0</v>
      </c>
      <c r="S361" s="2">
        <v>0.187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0.187</v>
      </c>
      <c r="AO361" s="2">
        <v>0</v>
      </c>
      <c r="AP361" s="2">
        <v>0</v>
      </c>
      <c r="AQ361" s="2">
        <v>0</v>
      </c>
      <c r="AR361" s="2">
        <v>0</v>
      </c>
      <c r="AS361" s="2">
        <v>0</v>
      </c>
      <c r="AT361" s="17">
        <v>0</v>
      </c>
    </row>
    <row r="362" spans="1:46" x14ac:dyDescent="0.25">
      <c r="A362" s="16">
        <v>391</v>
      </c>
      <c r="B362" s="14" t="s">
        <v>749</v>
      </c>
      <c r="C362" s="19" t="s">
        <v>750</v>
      </c>
      <c r="D362" s="9" t="s">
        <v>34</v>
      </c>
      <c r="E362" s="46">
        <f t="shared" si="78"/>
        <v>25</v>
      </c>
      <c r="F362" s="47">
        <f t="shared" si="79"/>
        <v>0</v>
      </c>
      <c r="G362" s="48">
        <f t="shared" si="80"/>
        <v>0</v>
      </c>
      <c r="H362" s="47">
        <f t="shared" si="81"/>
        <v>0</v>
      </c>
      <c r="I362" s="48">
        <f t="shared" si="82"/>
        <v>0</v>
      </c>
      <c r="J362" s="47">
        <f t="shared" si="83"/>
        <v>0</v>
      </c>
      <c r="K362" s="48">
        <f t="shared" si="84"/>
        <v>0</v>
      </c>
      <c r="L362" s="47">
        <f t="shared" si="85"/>
        <v>0</v>
      </c>
      <c r="M362" s="48">
        <f t="shared" si="86"/>
        <v>0</v>
      </c>
      <c r="N362" s="47">
        <f t="shared" si="87"/>
        <v>25</v>
      </c>
      <c r="O362" s="48">
        <f t="shared" si="88"/>
        <v>1</v>
      </c>
      <c r="P362" s="47">
        <f t="shared" si="89"/>
        <v>0</v>
      </c>
      <c r="Q362" s="48">
        <f t="shared" si="90"/>
        <v>0</v>
      </c>
      <c r="R362" s="8">
        <v>0</v>
      </c>
      <c r="S362" s="2">
        <v>25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25</v>
      </c>
      <c r="AO362" s="2">
        <v>0</v>
      </c>
      <c r="AP362" s="2">
        <v>0</v>
      </c>
      <c r="AQ362" s="2">
        <v>0</v>
      </c>
      <c r="AR362" s="2">
        <v>0</v>
      </c>
      <c r="AS362" s="2">
        <v>0</v>
      </c>
      <c r="AT362" s="17">
        <v>0</v>
      </c>
    </row>
    <row r="363" spans="1:46" x14ac:dyDescent="0.25">
      <c r="A363" s="16">
        <v>392</v>
      </c>
      <c r="B363" s="14" t="s">
        <v>751</v>
      </c>
      <c r="C363" s="19" t="s">
        <v>752</v>
      </c>
      <c r="D363" s="9" t="s">
        <v>37</v>
      </c>
      <c r="E363" s="46">
        <f t="shared" si="78"/>
        <v>373.5</v>
      </c>
      <c r="F363" s="47">
        <f t="shared" si="79"/>
        <v>0</v>
      </c>
      <c r="G363" s="48">
        <f t="shared" si="80"/>
        <v>0</v>
      </c>
      <c r="H363" s="47">
        <f t="shared" si="81"/>
        <v>0</v>
      </c>
      <c r="I363" s="48">
        <f t="shared" si="82"/>
        <v>0</v>
      </c>
      <c r="J363" s="47">
        <f t="shared" si="83"/>
        <v>0</v>
      </c>
      <c r="K363" s="48">
        <f t="shared" si="84"/>
        <v>0</v>
      </c>
      <c r="L363" s="47">
        <f t="shared" si="85"/>
        <v>373.29999999999995</v>
      </c>
      <c r="M363" s="48">
        <f t="shared" si="86"/>
        <v>0.99946452476572945</v>
      </c>
      <c r="N363" s="47">
        <f t="shared" si="87"/>
        <v>0</v>
      </c>
      <c r="O363" s="48">
        <f t="shared" si="88"/>
        <v>0</v>
      </c>
      <c r="P363" s="47">
        <f t="shared" si="89"/>
        <v>0.2</v>
      </c>
      <c r="Q363" s="48">
        <f t="shared" si="90"/>
        <v>5.3547523427041502E-4</v>
      </c>
      <c r="R363" s="8">
        <v>0</v>
      </c>
      <c r="S363" s="2">
        <v>200.7</v>
      </c>
      <c r="T363" s="2">
        <v>172.8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172.6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200.7</v>
      </c>
      <c r="AK363" s="2">
        <v>0</v>
      </c>
      <c r="AL363" s="2">
        <v>0</v>
      </c>
      <c r="AM363" s="2">
        <v>0</v>
      </c>
      <c r="AN363" s="2">
        <v>0</v>
      </c>
      <c r="AO363" s="2">
        <v>0</v>
      </c>
      <c r="AP363" s="2">
        <v>0</v>
      </c>
      <c r="AQ363" s="2">
        <v>0</v>
      </c>
      <c r="AR363" s="2">
        <v>0</v>
      </c>
      <c r="AS363" s="2">
        <v>0</v>
      </c>
      <c r="AT363" s="17">
        <v>0.2</v>
      </c>
    </row>
    <row r="364" spans="1:46" x14ac:dyDescent="0.25">
      <c r="A364" s="16">
        <v>393</v>
      </c>
      <c r="B364" s="14" t="s">
        <v>753</v>
      </c>
      <c r="C364" s="19" t="s">
        <v>754</v>
      </c>
      <c r="D364" s="9" t="s">
        <v>37</v>
      </c>
      <c r="E364" s="46">
        <f t="shared" si="78"/>
        <v>0.6</v>
      </c>
      <c r="F364" s="47">
        <f t="shared" si="79"/>
        <v>0</v>
      </c>
      <c r="G364" s="48">
        <f t="shared" si="80"/>
        <v>0</v>
      </c>
      <c r="H364" s="47">
        <f t="shared" si="81"/>
        <v>0</v>
      </c>
      <c r="I364" s="48">
        <f t="shared" si="82"/>
        <v>0</v>
      </c>
      <c r="J364" s="47">
        <f t="shared" si="83"/>
        <v>0</v>
      </c>
      <c r="K364" s="48">
        <f t="shared" si="84"/>
        <v>0</v>
      </c>
      <c r="L364" s="47">
        <f t="shared" si="85"/>
        <v>0.3</v>
      </c>
      <c r="M364" s="48">
        <f t="shared" si="86"/>
        <v>0.5</v>
      </c>
      <c r="N364" s="47">
        <f t="shared" si="87"/>
        <v>0</v>
      </c>
      <c r="O364" s="48">
        <f t="shared" si="88"/>
        <v>0</v>
      </c>
      <c r="P364" s="47">
        <f t="shared" si="89"/>
        <v>0</v>
      </c>
      <c r="Q364" s="48">
        <f t="shared" si="90"/>
        <v>0</v>
      </c>
      <c r="R364" s="8">
        <v>0</v>
      </c>
      <c r="S364" s="2">
        <v>0.3</v>
      </c>
      <c r="T364" s="2">
        <v>0.3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  <c r="AJ364" s="2">
        <v>0.3</v>
      </c>
      <c r="AK364" s="2">
        <v>0</v>
      </c>
      <c r="AL364" s="2">
        <v>0</v>
      </c>
      <c r="AM364" s="2">
        <v>0</v>
      </c>
      <c r="AN364" s="2">
        <v>0</v>
      </c>
      <c r="AO364" s="2">
        <v>0</v>
      </c>
      <c r="AP364" s="2">
        <v>0.3</v>
      </c>
      <c r="AQ364" s="2">
        <v>0.3</v>
      </c>
      <c r="AR364" s="2">
        <v>0</v>
      </c>
      <c r="AS364" s="2">
        <v>0</v>
      </c>
      <c r="AT364" s="17">
        <v>0</v>
      </c>
    </row>
    <row r="365" spans="1:46" x14ac:dyDescent="0.25">
      <c r="A365" s="16">
        <v>394</v>
      </c>
      <c r="B365" s="14" t="s">
        <v>755</v>
      </c>
      <c r="C365" s="19" t="s">
        <v>756</v>
      </c>
      <c r="D365" s="9" t="s">
        <v>34</v>
      </c>
      <c r="E365" s="46">
        <f t="shared" si="78"/>
        <v>100.37</v>
      </c>
      <c r="F365" s="47">
        <f t="shared" si="79"/>
        <v>0</v>
      </c>
      <c r="G365" s="48">
        <f t="shared" si="80"/>
        <v>0</v>
      </c>
      <c r="H365" s="47">
        <f t="shared" si="81"/>
        <v>0</v>
      </c>
      <c r="I365" s="48">
        <f t="shared" si="82"/>
        <v>0</v>
      </c>
      <c r="J365" s="47">
        <f t="shared" si="83"/>
        <v>0</v>
      </c>
      <c r="K365" s="48">
        <f t="shared" si="84"/>
        <v>0</v>
      </c>
      <c r="L365" s="47">
        <f t="shared" si="85"/>
        <v>0</v>
      </c>
      <c r="M365" s="48">
        <f t="shared" si="86"/>
        <v>0</v>
      </c>
      <c r="N365" s="47">
        <f t="shared" si="87"/>
        <v>100.37</v>
      </c>
      <c r="O365" s="48">
        <f t="shared" si="88"/>
        <v>1</v>
      </c>
      <c r="P365" s="47">
        <f t="shared" si="89"/>
        <v>0</v>
      </c>
      <c r="Q365" s="48">
        <f t="shared" si="90"/>
        <v>0</v>
      </c>
      <c r="R365" s="8">
        <v>0</v>
      </c>
      <c r="S365" s="2">
        <v>100.37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0</v>
      </c>
      <c r="AN365" s="2">
        <v>100.37</v>
      </c>
      <c r="AO365" s="2">
        <v>0</v>
      </c>
      <c r="AP365" s="2">
        <v>0</v>
      </c>
      <c r="AQ365" s="2">
        <v>0</v>
      </c>
      <c r="AR365" s="2">
        <v>0</v>
      </c>
      <c r="AS365" s="2">
        <v>0</v>
      </c>
      <c r="AT365" s="17">
        <v>0</v>
      </c>
    </row>
    <row r="366" spans="1:46" x14ac:dyDescent="0.25">
      <c r="A366" s="16">
        <v>395</v>
      </c>
      <c r="B366" s="14" t="s">
        <v>757</v>
      </c>
      <c r="C366" s="19" t="s">
        <v>758</v>
      </c>
      <c r="D366" s="9" t="s">
        <v>37</v>
      </c>
      <c r="E366" s="46">
        <f t="shared" si="78"/>
        <v>314.95999999999998</v>
      </c>
      <c r="F366" s="47">
        <f t="shared" si="79"/>
        <v>157.47999999999999</v>
      </c>
      <c r="G366" s="48">
        <f t="shared" si="80"/>
        <v>0.5</v>
      </c>
      <c r="H366" s="47">
        <f t="shared" si="81"/>
        <v>157.47999999999999</v>
      </c>
      <c r="I366" s="48">
        <f t="shared" si="82"/>
        <v>0.5</v>
      </c>
      <c r="J366" s="47">
        <f t="shared" si="83"/>
        <v>0</v>
      </c>
      <c r="K366" s="48">
        <f t="shared" si="84"/>
        <v>0</v>
      </c>
      <c r="L366" s="47">
        <f t="shared" si="85"/>
        <v>0</v>
      </c>
      <c r="M366" s="48">
        <f t="shared" si="86"/>
        <v>0</v>
      </c>
      <c r="N366" s="47">
        <f t="shared" si="87"/>
        <v>0</v>
      </c>
      <c r="O366" s="48">
        <f t="shared" si="88"/>
        <v>0</v>
      </c>
      <c r="P366" s="47">
        <f t="shared" si="89"/>
        <v>0</v>
      </c>
      <c r="Q366" s="48">
        <f t="shared" si="90"/>
        <v>0</v>
      </c>
      <c r="R366" s="8">
        <v>0</v>
      </c>
      <c r="S366" s="2">
        <v>0</v>
      </c>
      <c r="T366" s="2">
        <v>157.47999999999999</v>
      </c>
      <c r="U366" s="2">
        <v>0</v>
      </c>
      <c r="V366" s="2">
        <v>0</v>
      </c>
      <c r="W366" s="2">
        <v>0</v>
      </c>
      <c r="X366" s="2">
        <v>0</v>
      </c>
      <c r="Y366" s="2">
        <v>157.47999999999999</v>
      </c>
      <c r="Z366" s="2">
        <v>157.47999999999999</v>
      </c>
      <c r="AA366" s="2">
        <v>157.47999999999999</v>
      </c>
      <c r="AB366" s="2">
        <v>0</v>
      </c>
      <c r="AC366" s="2">
        <v>157.47999999999999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  <c r="AO366" s="2">
        <v>0</v>
      </c>
      <c r="AP366" s="2">
        <v>0</v>
      </c>
      <c r="AQ366" s="2">
        <v>0</v>
      </c>
      <c r="AR366" s="2">
        <v>0</v>
      </c>
      <c r="AS366" s="2">
        <v>0</v>
      </c>
      <c r="AT366" s="17">
        <v>0</v>
      </c>
    </row>
    <row r="367" spans="1:46" x14ac:dyDescent="0.25">
      <c r="A367" s="16">
        <v>396</v>
      </c>
      <c r="B367" s="14" t="s">
        <v>759</v>
      </c>
      <c r="C367" s="19" t="s">
        <v>760</v>
      </c>
      <c r="D367" s="9" t="s">
        <v>37</v>
      </c>
      <c r="E367" s="46">
        <f t="shared" si="78"/>
        <v>170.31299999999999</v>
      </c>
      <c r="F367" s="47">
        <f t="shared" si="79"/>
        <v>0</v>
      </c>
      <c r="G367" s="48">
        <f t="shared" si="80"/>
        <v>0</v>
      </c>
      <c r="H367" s="47">
        <f t="shared" si="81"/>
        <v>0</v>
      </c>
      <c r="I367" s="48">
        <f t="shared" si="82"/>
        <v>0</v>
      </c>
      <c r="J367" s="47">
        <f t="shared" si="83"/>
        <v>24</v>
      </c>
      <c r="K367" s="48">
        <f t="shared" si="84"/>
        <v>0.14091701749132482</v>
      </c>
      <c r="L367" s="47">
        <f t="shared" si="85"/>
        <v>0</v>
      </c>
      <c r="M367" s="48">
        <f t="shared" si="86"/>
        <v>0</v>
      </c>
      <c r="N367" s="47">
        <f t="shared" si="87"/>
        <v>146.31</v>
      </c>
      <c r="O367" s="48">
        <f t="shared" si="88"/>
        <v>0.85906536788148891</v>
      </c>
      <c r="P367" s="47">
        <f t="shared" si="89"/>
        <v>3.0000000000000001E-3</v>
      </c>
      <c r="Q367" s="48">
        <f t="shared" si="90"/>
        <v>1.76146271864156E-5</v>
      </c>
      <c r="R367" s="8">
        <v>3.0000000000000001E-3</v>
      </c>
      <c r="S367" s="2">
        <v>166.31</v>
      </c>
      <c r="T367" s="2">
        <v>4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24</v>
      </c>
      <c r="AI367" s="2">
        <v>0</v>
      </c>
      <c r="AJ367" s="2">
        <v>0</v>
      </c>
      <c r="AK367" s="2">
        <v>0</v>
      </c>
      <c r="AL367" s="2">
        <v>3.0000000000000001E-3</v>
      </c>
      <c r="AM367" s="2">
        <v>0</v>
      </c>
      <c r="AN367" s="2">
        <v>129.91</v>
      </c>
      <c r="AO367" s="2">
        <v>0</v>
      </c>
      <c r="AP367" s="2">
        <v>0</v>
      </c>
      <c r="AQ367" s="2">
        <v>0</v>
      </c>
      <c r="AR367" s="2">
        <v>0</v>
      </c>
      <c r="AS367" s="2">
        <v>16.399999999999999</v>
      </c>
      <c r="AT367" s="17">
        <v>0</v>
      </c>
    </row>
    <row r="368" spans="1:46" x14ac:dyDescent="0.25">
      <c r="A368" s="16">
        <v>397</v>
      </c>
      <c r="B368" s="14" t="s">
        <v>761</v>
      </c>
      <c r="C368" s="19" t="s">
        <v>762</v>
      </c>
      <c r="D368" s="9" t="s">
        <v>34</v>
      </c>
      <c r="E368" s="46">
        <f t="shared" si="78"/>
        <v>311</v>
      </c>
      <c r="F368" s="47">
        <f t="shared" si="79"/>
        <v>0</v>
      </c>
      <c r="G368" s="48">
        <f t="shared" si="80"/>
        <v>0</v>
      </c>
      <c r="H368" s="47">
        <f t="shared" si="81"/>
        <v>0</v>
      </c>
      <c r="I368" s="48">
        <f t="shared" si="82"/>
        <v>0</v>
      </c>
      <c r="J368" s="47">
        <f t="shared" si="83"/>
        <v>0</v>
      </c>
      <c r="K368" s="48">
        <f t="shared" si="84"/>
        <v>0</v>
      </c>
      <c r="L368" s="47">
        <f t="shared" si="85"/>
        <v>0</v>
      </c>
      <c r="M368" s="48">
        <f t="shared" si="86"/>
        <v>0</v>
      </c>
      <c r="N368" s="47">
        <f t="shared" si="87"/>
        <v>311</v>
      </c>
      <c r="O368" s="48">
        <f t="shared" si="88"/>
        <v>1</v>
      </c>
      <c r="P368" s="47">
        <f t="shared" si="89"/>
        <v>0</v>
      </c>
      <c r="Q368" s="48">
        <f t="shared" si="90"/>
        <v>0</v>
      </c>
      <c r="R368" s="8">
        <v>0</v>
      </c>
      <c r="S368" s="2">
        <v>311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311</v>
      </c>
      <c r="AO368" s="2">
        <v>0</v>
      </c>
      <c r="AP368" s="2">
        <v>0</v>
      </c>
      <c r="AQ368" s="2">
        <v>0</v>
      </c>
      <c r="AR368" s="2">
        <v>0</v>
      </c>
      <c r="AS368" s="2">
        <v>0</v>
      </c>
      <c r="AT368" s="17">
        <v>0</v>
      </c>
    </row>
    <row r="369" spans="1:46" x14ac:dyDescent="0.25">
      <c r="A369" s="16">
        <v>398</v>
      </c>
      <c r="B369" s="14" t="s">
        <v>763</v>
      </c>
      <c r="C369" s="19" t="s">
        <v>764</v>
      </c>
      <c r="D369" s="9" t="s">
        <v>42</v>
      </c>
      <c r="E369" s="46">
        <f t="shared" si="78"/>
        <v>2E-3</v>
      </c>
      <c r="F369" s="47">
        <f t="shared" si="79"/>
        <v>0</v>
      </c>
      <c r="G369" s="48">
        <f t="shared" si="80"/>
        <v>0</v>
      </c>
      <c r="H369" s="47">
        <f t="shared" si="81"/>
        <v>0</v>
      </c>
      <c r="I369" s="48">
        <f t="shared" si="82"/>
        <v>0</v>
      </c>
      <c r="J369" s="47">
        <f t="shared" si="83"/>
        <v>0</v>
      </c>
      <c r="K369" s="48">
        <f t="shared" si="84"/>
        <v>0</v>
      </c>
      <c r="L369" s="47">
        <f t="shared" si="85"/>
        <v>2E-3</v>
      </c>
      <c r="M369" s="48">
        <f t="shared" si="86"/>
        <v>1</v>
      </c>
      <c r="N369" s="47">
        <f t="shared" si="87"/>
        <v>0</v>
      </c>
      <c r="O369" s="48">
        <f t="shared" si="88"/>
        <v>0</v>
      </c>
      <c r="P369" s="47">
        <f t="shared" si="89"/>
        <v>0</v>
      </c>
      <c r="Q369" s="48">
        <f t="shared" si="90"/>
        <v>0</v>
      </c>
      <c r="R369" s="8">
        <v>0</v>
      </c>
      <c r="S369" s="2">
        <v>2E-3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  <c r="AE369" s="2">
        <v>0</v>
      </c>
      <c r="AF369" s="2">
        <v>0</v>
      </c>
      <c r="AG369" s="2">
        <v>0</v>
      </c>
      <c r="AH369" s="2">
        <v>0</v>
      </c>
      <c r="AI369" s="2">
        <v>0</v>
      </c>
      <c r="AJ369" s="2">
        <v>2E-3</v>
      </c>
      <c r="AK369" s="2">
        <v>0</v>
      </c>
      <c r="AL369" s="2">
        <v>0</v>
      </c>
      <c r="AM369" s="2">
        <v>0</v>
      </c>
      <c r="AN369" s="2">
        <v>0</v>
      </c>
      <c r="AO369" s="2">
        <v>0</v>
      </c>
      <c r="AP369" s="2">
        <v>0</v>
      </c>
      <c r="AQ369" s="2">
        <v>0</v>
      </c>
      <c r="AR369" s="2">
        <v>0</v>
      </c>
      <c r="AS369" s="2">
        <v>0</v>
      </c>
      <c r="AT369" s="17">
        <v>0</v>
      </c>
    </row>
    <row r="370" spans="1:46" x14ac:dyDescent="0.25">
      <c r="A370" s="16">
        <v>401</v>
      </c>
      <c r="B370" s="14" t="s">
        <v>765</v>
      </c>
      <c r="C370" s="19" t="s">
        <v>766</v>
      </c>
      <c r="D370" s="9" t="s">
        <v>42</v>
      </c>
      <c r="E370" s="46">
        <f t="shared" si="78"/>
        <v>0.11</v>
      </c>
      <c r="F370" s="47">
        <f t="shared" si="79"/>
        <v>0</v>
      </c>
      <c r="G370" s="48">
        <f t="shared" si="80"/>
        <v>0</v>
      </c>
      <c r="H370" s="47">
        <f t="shared" si="81"/>
        <v>0</v>
      </c>
      <c r="I370" s="48">
        <f t="shared" si="82"/>
        <v>0</v>
      </c>
      <c r="J370" s="47">
        <f t="shared" si="83"/>
        <v>0</v>
      </c>
      <c r="K370" s="48">
        <f t="shared" si="84"/>
        <v>0</v>
      </c>
      <c r="L370" s="47">
        <f t="shared" si="85"/>
        <v>0</v>
      </c>
      <c r="M370" s="48">
        <f t="shared" si="86"/>
        <v>0</v>
      </c>
      <c r="N370" s="47">
        <f t="shared" si="87"/>
        <v>0</v>
      </c>
      <c r="O370" s="48">
        <f t="shared" si="88"/>
        <v>0</v>
      </c>
      <c r="P370" s="47">
        <f t="shared" si="89"/>
        <v>0.11</v>
      </c>
      <c r="Q370" s="48">
        <f t="shared" si="90"/>
        <v>1</v>
      </c>
      <c r="R370" s="8">
        <v>0.11</v>
      </c>
      <c r="S370" s="2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  <c r="AE370" s="2">
        <v>0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0</v>
      </c>
      <c r="AP370" s="2">
        <v>0</v>
      </c>
      <c r="AQ370" s="2">
        <v>0</v>
      </c>
      <c r="AR370" s="2">
        <v>0.11</v>
      </c>
      <c r="AS370" s="2">
        <v>0</v>
      </c>
      <c r="AT370" s="17">
        <v>0.11</v>
      </c>
    </row>
    <row r="371" spans="1:46" x14ac:dyDescent="0.25">
      <c r="A371" s="16">
        <v>402</v>
      </c>
      <c r="B371" s="14" t="s">
        <v>767</v>
      </c>
      <c r="C371" s="19" t="s">
        <v>768</v>
      </c>
      <c r="D371" s="9" t="s">
        <v>37</v>
      </c>
      <c r="E371" s="46">
        <f t="shared" si="78"/>
        <v>2.1999999999999999E-2</v>
      </c>
      <c r="F371" s="47">
        <f t="shared" si="79"/>
        <v>0</v>
      </c>
      <c r="G371" s="48">
        <f t="shared" si="80"/>
        <v>0</v>
      </c>
      <c r="H371" s="47">
        <f t="shared" si="81"/>
        <v>0</v>
      </c>
      <c r="I371" s="48">
        <f t="shared" si="82"/>
        <v>0</v>
      </c>
      <c r="J371" s="47">
        <f t="shared" si="83"/>
        <v>2.1999999999999999E-2</v>
      </c>
      <c r="K371" s="48">
        <f t="shared" si="84"/>
        <v>1</v>
      </c>
      <c r="L371" s="47">
        <f t="shared" si="85"/>
        <v>0</v>
      </c>
      <c r="M371" s="48">
        <f t="shared" si="86"/>
        <v>0</v>
      </c>
      <c r="N371" s="47">
        <f t="shared" si="87"/>
        <v>0</v>
      </c>
      <c r="O371" s="48">
        <f t="shared" si="88"/>
        <v>0</v>
      </c>
      <c r="P371" s="47">
        <f t="shared" si="89"/>
        <v>0</v>
      </c>
      <c r="Q371" s="48">
        <f t="shared" si="90"/>
        <v>0</v>
      </c>
      <c r="R371" s="8">
        <v>0</v>
      </c>
      <c r="S371" s="2">
        <v>2.1999999999999999E-2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  <c r="AE371" s="2">
        <v>0</v>
      </c>
      <c r="AF371" s="2">
        <v>0</v>
      </c>
      <c r="AG371" s="2">
        <v>0</v>
      </c>
      <c r="AH371" s="2">
        <v>2.1999999999999999E-2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0</v>
      </c>
      <c r="AP371" s="2">
        <v>0</v>
      </c>
      <c r="AQ371" s="2">
        <v>0</v>
      </c>
      <c r="AR371" s="2">
        <v>0</v>
      </c>
      <c r="AS371" s="2">
        <v>0</v>
      </c>
      <c r="AT371" s="17">
        <v>0</v>
      </c>
    </row>
    <row r="372" spans="1:46" x14ac:dyDescent="0.25">
      <c r="A372" s="16">
        <v>403</v>
      </c>
      <c r="B372" s="14" t="s">
        <v>769</v>
      </c>
      <c r="C372" s="19" t="s">
        <v>770</v>
      </c>
      <c r="D372" s="9" t="s">
        <v>42</v>
      </c>
      <c r="E372" s="46">
        <f t="shared" si="78"/>
        <v>2166.3000000000002</v>
      </c>
      <c r="F372" s="47">
        <f t="shared" si="79"/>
        <v>0</v>
      </c>
      <c r="G372" s="48">
        <f t="shared" si="80"/>
        <v>0</v>
      </c>
      <c r="H372" s="47">
        <f t="shared" si="81"/>
        <v>0</v>
      </c>
      <c r="I372" s="48">
        <f t="shared" si="82"/>
        <v>0</v>
      </c>
      <c r="J372" s="47">
        <f t="shared" si="83"/>
        <v>14.5</v>
      </c>
      <c r="K372" s="48">
        <f t="shared" si="84"/>
        <v>6.6934404283801865E-3</v>
      </c>
      <c r="L372" s="47">
        <f t="shared" si="85"/>
        <v>2151.8000000000002</v>
      </c>
      <c r="M372" s="48">
        <f t="shared" si="86"/>
        <v>0.99330655957161984</v>
      </c>
      <c r="N372" s="47">
        <f t="shared" si="87"/>
        <v>0</v>
      </c>
      <c r="O372" s="48">
        <f t="shared" si="88"/>
        <v>0</v>
      </c>
      <c r="P372" s="47">
        <f t="shared" si="89"/>
        <v>0</v>
      </c>
      <c r="Q372" s="48">
        <f t="shared" si="90"/>
        <v>0</v>
      </c>
      <c r="R372" s="8">
        <v>0</v>
      </c>
      <c r="S372" s="2">
        <v>737</v>
      </c>
      <c r="T372" s="2">
        <v>1429.3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1429.3</v>
      </c>
      <c r="AE372" s="2">
        <v>0</v>
      </c>
      <c r="AF372" s="2">
        <v>0</v>
      </c>
      <c r="AG372" s="2">
        <v>0</v>
      </c>
      <c r="AH372" s="2">
        <v>14.5</v>
      </c>
      <c r="AI372" s="2">
        <v>0</v>
      </c>
      <c r="AJ372" s="2">
        <v>722.5</v>
      </c>
      <c r="AK372" s="2">
        <v>0</v>
      </c>
      <c r="AL372" s="2">
        <v>0</v>
      </c>
      <c r="AM372" s="2">
        <v>0</v>
      </c>
      <c r="AN372" s="2">
        <v>0</v>
      </c>
      <c r="AO372" s="2">
        <v>0</v>
      </c>
      <c r="AP372" s="2">
        <v>0</v>
      </c>
      <c r="AQ372" s="2">
        <v>0</v>
      </c>
      <c r="AR372" s="2">
        <v>0</v>
      </c>
      <c r="AS372" s="2">
        <v>0</v>
      </c>
      <c r="AT372" s="17">
        <v>0</v>
      </c>
    </row>
    <row r="373" spans="1:46" x14ac:dyDescent="0.25">
      <c r="A373" s="16">
        <v>404</v>
      </c>
      <c r="B373" s="14" t="s">
        <v>771</v>
      </c>
      <c r="C373" s="19" t="s">
        <v>772</v>
      </c>
      <c r="D373" s="9" t="s">
        <v>37</v>
      </c>
      <c r="E373" s="46">
        <f t="shared" si="78"/>
        <v>88.47</v>
      </c>
      <c r="F373" s="47">
        <f t="shared" si="79"/>
        <v>0</v>
      </c>
      <c r="G373" s="48">
        <f t="shared" si="80"/>
        <v>0</v>
      </c>
      <c r="H373" s="47">
        <f t="shared" si="81"/>
        <v>0</v>
      </c>
      <c r="I373" s="48">
        <f t="shared" si="82"/>
        <v>0</v>
      </c>
      <c r="J373" s="47">
        <f t="shared" si="83"/>
        <v>19.07</v>
      </c>
      <c r="K373" s="48">
        <f t="shared" si="84"/>
        <v>0.21555329490222674</v>
      </c>
      <c r="L373" s="47">
        <f t="shared" si="85"/>
        <v>62.399999999999991</v>
      </c>
      <c r="M373" s="48">
        <f t="shared" si="86"/>
        <v>0.70532383858935221</v>
      </c>
      <c r="N373" s="47">
        <f t="shared" si="87"/>
        <v>0</v>
      </c>
      <c r="O373" s="48">
        <f t="shared" si="88"/>
        <v>0</v>
      </c>
      <c r="P373" s="47">
        <f t="shared" si="89"/>
        <v>0</v>
      </c>
      <c r="Q373" s="48">
        <f t="shared" si="90"/>
        <v>0</v>
      </c>
      <c r="R373" s="8">
        <v>0</v>
      </c>
      <c r="S373" s="2">
        <v>81.47</v>
      </c>
      <c r="T373" s="2">
        <v>7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  <c r="AE373" s="2">
        <v>0</v>
      </c>
      <c r="AF373" s="2">
        <v>0</v>
      </c>
      <c r="AG373" s="2">
        <v>0</v>
      </c>
      <c r="AH373" s="2">
        <v>19.07</v>
      </c>
      <c r="AI373" s="2">
        <v>12</v>
      </c>
      <c r="AJ373" s="2">
        <v>62.399999999999991</v>
      </c>
      <c r="AK373" s="2">
        <v>15.2</v>
      </c>
      <c r="AL373" s="2">
        <v>0</v>
      </c>
      <c r="AM373" s="2">
        <v>0</v>
      </c>
      <c r="AN373" s="2">
        <v>0</v>
      </c>
      <c r="AO373" s="2">
        <v>0</v>
      </c>
      <c r="AP373" s="2">
        <v>7</v>
      </c>
      <c r="AQ373" s="2">
        <v>7</v>
      </c>
      <c r="AR373" s="2">
        <v>0</v>
      </c>
      <c r="AS373" s="2">
        <v>0</v>
      </c>
      <c r="AT373" s="17">
        <v>0</v>
      </c>
    </row>
    <row r="374" spans="1:46" x14ac:dyDescent="0.25">
      <c r="A374" s="16">
        <v>405</v>
      </c>
      <c r="B374" s="14" t="s">
        <v>773</v>
      </c>
      <c r="C374" s="19" t="s">
        <v>774</v>
      </c>
      <c r="D374" s="9" t="s">
        <v>42</v>
      </c>
      <c r="E374" s="46">
        <f t="shared" si="78"/>
        <v>603.29200000000003</v>
      </c>
      <c r="F374" s="47">
        <f t="shared" si="79"/>
        <v>0</v>
      </c>
      <c r="G374" s="48">
        <f t="shared" si="80"/>
        <v>0</v>
      </c>
      <c r="H374" s="47">
        <f t="shared" si="81"/>
        <v>0</v>
      </c>
      <c r="I374" s="48">
        <f t="shared" si="82"/>
        <v>0</v>
      </c>
      <c r="J374" s="47">
        <f t="shared" si="83"/>
        <v>0</v>
      </c>
      <c r="K374" s="48">
        <f t="shared" si="84"/>
        <v>0</v>
      </c>
      <c r="L374" s="47">
        <f t="shared" si="85"/>
        <v>603.29200000000003</v>
      </c>
      <c r="M374" s="48">
        <f t="shared" si="86"/>
        <v>1</v>
      </c>
      <c r="N374" s="47">
        <f t="shared" si="87"/>
        <v>0</v>
      </c>
      <c r="O374" s="48">
        <f t="shared" si="88"/>
        <v>0</v>
      </c>
      <c r="P374" s="47">
        <f t="shared" si="89"/>
        <v>0</v>
      </c>
      <c r="Q374" s="48">
        <f t="shared" si="90"/>
        <v>0</v>
      </c>
      <c r="R374" s="8">
        <v>0</v>
      </c>
      <c r="S374" s="2">
        <v>0</v>
      </c>
      <c r="T374" s="2">
        <v>603.29200000000003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603.29200000000003</v>
      </c>
      <c r="AE374" s="2">
        <v>0</v>
      </c>
      <c r="AF374" s="2">
        <v>0</v>
      </c>
      <c r="AG374" s="2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0</v>
      </c>
      <c r="AN374" s="2">
        <v>0</v>
      </c>
      <c r="AO374" s="2">
        <v>0</v>
      </c>
      <c r="AP374" s="2">
        <v>0</v>
      </c>
      <c r="AQ374" s="2">
        <v>0</v>
      </c>
      <c r="AR374" s="2">
        <v>0</v>
      </c>
      <c r="AS374" s="2">
        <v>0</v>
      </c>
      <c r="AT374" s="17">
        <v>0</v>
      </c>
    </row>
    <row r="375" spans="1:46" x14ac:dyDescent="0.25">
      <c r="A375" s="16">
        <v>406</v>
      </c>
      <c r="B375" s="14" t="s">
        <v>775</v>
      </c>
      <c r="C375" s="19" t="s">
        <v>776</v>
      </c>
      <c r="D375" s="9" t="s">
        <v>42</v>
      </c>
      <c r="E375" s="46">
        <f t="shared" si="78"/>
        <v>158.58800000000002</v>
      </c>
      <c r="F375" s="47">
        <f t="shared" si="79"/>
        <v>0</v>
      </c>
      <c r="G375" s="48">
        <f t="shared" si="80"/>
        <v>0</v>
      </c>
      <c r="H375" s="47">
        <f t="shared" si="81"/>
        <v>0</v>
      </c>
      <c r="I375" s="48">
        <f t="shared" si="82"/>
        <v>0</v>
      </c>
      <c r="J375" s="47">
        <f t="shared" si="83"/>
        <v>3.9509999999999996</v>
      </c>
      <c r="K375" s="48">
        <f t="shared" si="84"/>
        <v>2.491361263147274E-2</v>
      </c>
      <c r="L375" s="47">
        <f t="shared" si="85"/>
        <v>102.06800000000001</v>
      </c>
      <c r="M375" s="48">
        <f t="shared" si="86"/>
        <v>0.64360481247004819</v>
      </c>
      <c r="N375" s="47">
        <f t="shared" si="87"/>
        <v>1.2</v>
      </c>
      <c r="O375" s="48">
        <f t="shared" si="88"/>
        <v>7.5667768053068315E-3</v>
      </c>
      <c r="P375" s="47">
        <f t="shared" si="89"/>
        <v>19.463000000000001</v>
      </c>
      <c r="Q375" s="48">
        <f t="shared" si="90"/>
        <v>0.12272681413473906</v>
      </c>
      <c r="R375" s="8">
        <v>14.846999999999998</v>
      </c>
      <c r="S375" s="2">
        <v>111.83500000000002</v>
      </c>
      <c r="T375" s="2">
        <v>31.905999999999999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1E-3</v>
      </c>
      <c r="AE375" s="2">
        <v>0</v>
      </c>
      <c r="AF375" s="2">
        <v>0</v>
      </c>
      <c r="AG375" s="2">
        <v>0</v>
      </c>
      <c r="AH375" s="2">
        <v>3.9509999999999996</v>
      </c>
      <c r="AI375" s="2">
        <v>0</v>
      </c>
      <c r="AJ375" s="2">
        <v>102.06700000000001</v>
      </c>
      <c r="AK375" s="2">
        <v>0</v>
      </c>
      <c r="AL375" s="2">
        <v>0</v>
      </c>
      <c r="AM375" s="2">
        <v>0</v>
      </c>
      <c r="AN375" s="2">
        <v>0</v>
      </c>
      <c r="AO375" s="2">
        <v>0</v>
      </c>
      <c r="AP375" s="2">
        <v>31.905999999999999</v>
      </c>
      <c r="AQ375" s="2">
        <v>31.905999999999999</v>
      </c>
      <c r="AR375" s="2">
        <v>0</v>
      </c>
      <c r="AS375" s="2">
        <v>1.2</v>
      </c>
      <c r="AT375" s="17">
        <v>19.463000000000001</v>
      </c>
    </row>
    <row r="376" spans="1:46" x14ac:dyDescent="0.25">
      <c r="A376" s="16">
        <v>408</v>
      </c>
      <c r="B376" s="14" t="s">
        <v>777</v>
      </c>
      <c r="C376" s="19" t="s">
        <v>778</v>
      </c>
      <c r="D376" s="9" t="s">
        <v>37</v>
      </c>
      <c r="E376" s="46">
        <f t="shared" si="78"/>
        <v>2</v>
      </c>
      <c r="F376" s="47">
        <f t="shared" si="79"/>
        <v>0</v>
      </c>
      <c r="G376" s="48">
        <f t="shared" si="80"/>
        <v>0</v>
      </c>
      <c r="H376" s="47">
        <f t="shared" si="81"/>
        <v>0</v>
      </c>
      <c r="I376" s="48">
        <f t="shared" si="82"/>
        <v>0</v>
      </c>
      <c r="J376" s="47">
        <f t="shared" si="83"/>
        <v>2</v>
      </c>
      <c r="K376" s="48">
        <f t="shared" si="84"/>
        <v>1</v>
      </c>
      <c r="L376" s="47">
        <f t="shared" si="85"/>
        <v>0</v>
      </c>
      <c r="M376" s="48">
        <f t="shared" si="86"/>
        <v>0</v>
      </c>
      <c r="N376" s="47">
        <f t="shared" si="87"/>
        <v>0</v>
      </c>
      <c r="O376" s="48">
        <f t="shared" si="88"/>
        <v>0</v>
      </c>
      <c r="P376" s="47">
        <f t="shared" si="89"/>
        <v>0</v>
      </c>
      <c r="Q376" s="48">
        <f t="shared" si="90"/>
        <v>0</v>
      </c>
      <c r="R376" s="8">
        <v>0</v>
      </c>
      <c r="S376" s="2">
        <v>2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  <c r="AE376" s="2">
        <v>0</v>
      </c>
      <c r="AF376" s="2">
        <v>0</v>
      </c>
      <c r="AG376" s="2">
        <v>0</v>
      </c>
      <c r="AH376" s="2">
        <v>2</v>
      </c>
      <c r="AI376" s="2">
        <v>2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0</v>
      </c>
      <c r="AP376" s="2">
        <v>0</v>
      </c>
      <c r="AQ376" s="2">
        <v>0</v>
      </c>
      <c r="AR376" s="2">
        <v>0</v>
      </c>
      <c r="AS376" s="2">
        <v>0</v>
      </c>
      <c r="AT376" s="17">
        <v>0</v>
      </c>
    </row>
    <row r="377" spans="1:46" x14ac:dyDescent="0.25">
      <c r="A377" s="16">
        <v>410</v>
      </c>
      <c r="B377" s="14" t="s">
        <v>779</v>
      </c>
      <c r="C377" s="19" t="s">
        <v>780</v>
      </c>
      <c r="D377" s="9" t="s">
        <v>34</v>
      </c>
      <c r="E377" s="46">
        <f t="shared" si="78"/>
        <v>16.149000000000001</v>
      </c>
      <c r="F377" s="47">
        <f t="shared" si="79"/>
        <v>0</v>
      </c>
      <c r="G377" s="48">
        <f t="shared" si="80"/>
        <v>0</v>
      </c>
      <c r="H377" s="47">
        <f t="shared" si="81"/>
        <v>0</v>
      </c>
      <c r="I377" s="48">
        <f t="shared" si="82"/>
        <v>0</v>
      </c>
      <c r="J377" s="47">
        <f t="shared" si="83"/>
        <v>0</v>
      </c>
      <c r="K377" s="48">
        <f t="shared" si="84"/>
        <v>0</v>
      </c>
      <c r="L377" s="47">
        <f t="shared" si="85"/>
        <v>0</v>
      </c>
      <c r="M377" s="48">
        <f t="shared" si="86"/>
        <v>0</v>
      </c>
      <c r="N377" s="47">
        <f t="shared" si="87"/>
        <v>16.149000000000001</v>
      </c>
      <c r="O377" s="48">
        <f t="shared" si="88"/>
        <v>1</v>
      </c>
      <c r="P377" s="47">
        <f t="shared" si="89"/>
        <v>0</v>
      </c>
      <c r="Q377" s="48">
        <f t="shared" si="90"/>
        <v>0</v>
      </c>
      <c r="R377" s="8">
        <v>0</v>
      </c>
      <c r="S377" s="2">
        <v>16.149000000000001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  <c r="AE377" s="2">
        <v>0</v>
      </c>
      <c r="AF377" s="2">
        <v>0</v>
      </c>
      <c r="AG377" s="2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16.149000000000001</v>
      </c>
      <c r="AO377" s="2">
        <v>0</v>
      </c>
      <c r="AP377" s="2">
        <v>0</v>
      </c>
      <c r="AQ377" s="2">
        <v>0</v>
      </c>
      <c r="AR377" s="2">
        <v>0</v>
      </c>
      <c r="AS377" s="2">
        <v>0</v>
      </c>
      <c r="AT377" s="17">
        <v>0</v>
      </c>
    </row>
    <row r="378" spans="1:46" x14ac:dyDescent="0.25">
      <c r="A378" s="16">
        <v>411</v>
      </c>
      <c r="B378" s="14" t="s">
        <v>781</v>
      </c>
      <c r="C378" s="19" t="s">
        <v>782</v>
      </c>
      <c r="D378" s="9" t="s">
        <v>37</v>
      </c>
      <c r="E378" s="46">
        <f t="shared" si="78"/>
        <v>1.6E-2</v>
      </c>
      <c r="F378" s="47">
        <f t="shared" si="79"/>
        <v>0</v>
      </c>
      <c r="G378" s="48">
        <f t="shared" si="80"/>
        <v>0</v>
      </c>
      <c r="H378" s="47">
        <f t="shared" si="81"/>
        <v>0</v>
      </c>
      <c r="I378" s="48">
        <f t="shared" si="82"/>
        <v>0</v>
      </c>
      <c r="J378" s="47">
        <f t="shared" si="83"/>
        <v>8.0000000000000002E-3</v>
      </c>
      <c r="K378" s="48">
        <f t="shared" si="84"/>
        <v>0.5</v>
      </c>
      <c r="L378" s="47">
        <f t="shared" si="85"/>
        <v>0</v>
      </c>
      <c r="M378" s="48">
        <f t="shared" si="86"/>
        <v>0</v>
      </c>
      <c r="N378" s="47">
        <f t="shared" si="87"/>
        <v>0</v>
      </c>
      <c r="O378" s="48">
        <f t="shared" si="88"/>
        <v>0</v>
      </c>
      <c r="P378" s="47">
        <f t="shared" si="89"/>
        <v>0</v>
      </c>
      <c r="Q378" s="48">
        <f t="shared" si="90"/>
        <v>0</v>
      </c>
      <c r="R378" s="8">
        <v>0</v>
      </c>
      <c r="S378" s="2">
        <v>8.0000000000000002E-3</v>
      </c>
      <c r="T378" s="2">
        <v>8.0000000000000002E-3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2">
        <v>0</v>
      </c>
      <c r="AC378" s="2">
        <v>0</v>
      </c>
      <c r="AD378" s="2">
        <v>0</v>
      </c>
      <c r="AE378" s="2">
        <v>0</v>
      </c>
      <c r="AF378" s="2">
        <v>0</v>
      </c>
      <c r="AG378" s="2">
        <v>0</v>
      </c>
      <c r="AH378" s="2">
        <v>8.0000000000000002E-3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0</v>
      </c>
      <c r="AP378" s="2">
        <v>8.0000000000000002E-3</v>
      </c>
      <c r="AQ378" s="2">
        <v>8.0000000000000002E-3</v>
      </c>
      <c r="AR378" s="2">
        <v>0</v>
      </c>
      <c r="AS378" s="2">
        <v>0</v>
      </c>
      <c r="AT378" s="17">
        <v>0</v>
      </c>
    </row>
    <row r="379" spans="1:46" x14ac:dyDescent="0.25">
      <c r="A379" s="16">
        <v>412</v>
      </c>
      <c r="B379" s="14" t="s">
        <v>783</v>
      </c>
      <c r="C379" s="19" t="s">
        <v>784</v>
      </c>
      <c r="D379" s="9" t="s">
        <v>37</v>
      </c>
      <c r="E379" s="46">
        <f t="shared" si="78"/>
        <v>4.0000000000000001E-3</v>
      </c>
      <c r="F379" s="47">
        <f t="shared" si="79"/>
        <v>0</v>
      </c>
      <c r="G379" s="48">
        <f t="shared" si="80"/>
        <v>0</v>
      </c>
      <c r="H379" s="47">
        <f t="shared" si="81"/>
        <v>0</v>
      </c>
      <c r="I379" s="48">
        <f t="shared" si="82"/>
        <v>0</v>
      </c>
      <c r="J379" s="47">
        <f t="shared" si="83"/>
        <v>2E-3</v>
      </c>
      <c r="K379" s="48">
        <f t="shared" si="84"/>
        <v>0.5</v>
      </c>
      <c r="L379" s="47">
        <f t="shared" si="85"/>
        <v>0</v>
      </c>
      <c r="M379" s="48">
        <f t="shared" si="86"/>
        <v>0</v>
      </c>
      <c r="N379" s="47">
        <f t="shared" si="87"/>
        <v>0</v>
      </c>
      <c r="O379" s="48">
        <f t="shared" si="88"/>
        <v>0</v>
      </c>
      <c r="P379" s="47">
        <f t="shared" si="89"/>
        <v>0</v>
      </c>
      <c r="Q379" s="48">
        <f t="shared" si="90"/>
        <v>0</v>
      </c>
      <c r="R379" s="8">
        <v>0</v>
      </c>
      <c r="S379" s="2">
        <v>2E-3</v>
      </c>
      <c r="T379" s="2">
        <v>2E-3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  <c r="AE379" s="2">
        <v>0</v>
      </c>
      <c r="AF379" s="2">
        <v>0</v>
      </c>
      <c r="AG379" s="2">
        <v>0</v>
      </c>
      <c r="AH379" s="2">
        <v>2E-3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</v>
      </c>
      <c r="AO379" s="2">
        <v>0</v>
      </c>
      <c r="AP379" s="2">
        <v>2E-3</v>
      </c>
      <c r="AQ379" s="2">
        <v>2E-3</v>
      </c>
      <c r="AR379" s="2">
        <v>0</v>
      </c>
      <c r="AS379" s="2">
        <v>0</v>
      </c>
      <c r="AT379" s="17">
        <v>0</v>
      </c>
    </row>
    <row r="380" spans="1:46" x14ac:dyDescent="0.25">
      <c r="A380" s="16">
        <v>413</v>
      </c>
      <c r="B380" s="14" t="s">
        <v>785</v>
      </c>
      <c r="C380" s="19" t="s">
        <v>786</v>
      </c>
      <c r="D380" s="9" t="s">
        <v>37</v>
      </c>
      <c r="E380" s="46">
        <f t="shared" si="78"/>
        <v>0.35199999999999998</v>
      </c>
      <c r="F380" s="47">
        <f t="shared" si="79"/>
        <v>0</v>
      </c>
      <c r="G380" s="48">
        <f t="shared" si="80"/>
        <v>0</v>
      </c>
      <c r="H380" s="47">
        <f t="shared" si="81"/>
        <v>0</v>
      </c>
      <c r="I380" s="48">
        <f t="shared" si="82"/>
        <v>0</v>
      </c>
      <c r="J380" s="47">
        <f t="shared" si="83"/>
        <v>5.1999999999999998E-2</v>
      </c>
      <c r="K380" s="48">
        <f t="shared" si="84"/>
        <v>0.14772727272727273</v>
      </c>
      <c r="L380" s="47">
        <f t="shared" si="85"/>
        <v>0</v>
      </c>
      <c r="M380" s="48">
        <f t="shared" si="86"/>
        <v>0</v>
      </c>
      <c r="N380" s="47">
        <f t="shared" si="87"/>
        <v>0</v>
      </c>
      <c r="O380" s="48">
        <f t="shared" si="88"/>
        <v>0</v>
      </c>
      <c r="P380" s="47">
        <f t="shared" si="89"/>
        <v>0</v>
      </c>
      <c r="Q380" s="48">
        <f t="shared" si="90"/>
        <v>0</v>
      </c>
      <c r="R380" s="8">
        <v>0</v>
      </c>
      <c r="S380" s="2">
        <v>5.1999999999999998E-2</v>
      </c>
      <c r="T380" s="2">
        <v>0.3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  <c r="AE380" s="2">
        <v>0</v>
      </c>
      <c r="AF380" s="2">
        <v>0</v>
      </c>
      <c r="AG380" s="2">
        <v>0</v>
      </c>
      <c r="AH380" s="2">
        <v>5.1999999999999998E-2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0</v>
      </c>
      <c r="AP380" s="2">
        <v>0.3</v>
      </c>
      <c r="AQ380" s="2">
        <v>0.3</v>
      </c>
      <c r="AR380" s="2">
        <v>0</v>
      </c>
      <c r="AS380" s="2">
        <v>0</v>
      </c>
      <c r="AT380" s="17">
        <v>0</v>
      </c>
    </row>
    <row r="381" spans="1:46" x14ac:dyDescent="0.25">
      <c r="A381" s="16">
        <v>414</v>
      </c>
      <c r="B381" s="14" t="s">
        <v>787</v>
      </c>
      <c r="C381" s="19" t="s">
        <v>788</v>
      </c>
      <c r="D381" s="9" t="s">
        <v>37</v>
      </c>
      <c r="E381" s="46">
        <f t="shared" si="78"/>
        <v>1.9670000000000001</v>
      </c>
      <c r="F381" s="47">
        <f t="shared" si="79"/>
        <v>0</v>
      </c>
      <c r="G381" s="48">
        <f t="shared" si="80"/>
        <v>0</v>
      </c>
      <c r="H381" s="47">
        <f t="shared" si="81"/>
        <v>0</v>
      </c>
      <c r="I381" s="48">
        <f t="shared" si="82"/>
        <v>0</v>
      </c>
      <c r="J381" s="47">
        <f t="shared" si="83"/>
        <v>1.893</v>
      </c>
      <c r="K381" s="48">
        <f t="shared" si="84"/>
        <v>0.96237925775292321</v>
      </c>
      <c r="L381" s="47">
        <f t="shared" si="85"/>
        <v>1.2E-2</v>
      </c>
      <c r="M381" s="48">
        <f t="shared" si="86"/>
        <v>6.1006609049313676E-3</v>
      </c>
      <c r="N381" s="47">
        <f t="shared" si="87"/>
        <v>0</v>
      </c>
      <c r="O381" s="48">
        <f t="shared" si="88"/>
        <v>0</v>
      </c>
      <c r="P381" s="47">
        <f t="shared" si="89"/>
        <v>6.2E-2</v>
      </c>
      <c r="Q381" s="48">
        <f t="shared" si="90"/>
        <v>3.1520081342145401E-2</v>
      </c>
      <c r="R381" s="8">
        <v>0.122</v>
      </c>
      <c r="S381" s="2">
        <v>1.845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  <c r="AE381" s="2">
        <v>0</v>
      </c>
      <c r="AF381" s="2">
        <v>0</v>
      </c>
      <c r="AG381" s="2">
        <v>0</v>
      </c>
      <c r="AH381" s="2">
        <v>1.893</v>
      </c>
      <c r="AI381" s="2">
        <v>0</v>
      </c>
      <c r="AJ381" s="2">
        <v>1.2E-2</v>
      </c>
      <c r="AK381" s="2">
        <v>0</v>
      </c>
      <c r="AL381" s="2">
        <v>0</v>
      </c>
      <c r="AM381" s="2">
        <v>0</v>
      </c>
      <c r="AN381" s="2">
        <v>0</v>
      </c>
      <c r="AO381" s="2">
        <v>0</v>
      </c>
      <c r="AP381" s="2">
        <v>0</v>
      </c>
      <c r="AQ381" s="2">
        <v>0</v>
      </c>
      <c r="AR381" s="2">
        <v>0</v>
      </c>
      <c r="AS381" s="2">
        <v>0</v>
      </c>
      <c r="AT381" s="17">
        <v>6.2E-2</v>
      </c>
    </row>
    <row r="382" spans="1:46" x14ac:dyDescent="0.25">
      <c r="A382" s="16">
        <v>415</v>
      </c>
      <c r="B382" s="14" t="s">
        <v>789</v>
      </c>
      <c r="C382" s="19" t="s">
        <v>790</v>
      </c>
      <c r="D382" s="9" t="s">
        <v>42</v>
      </c>
      <c r="E382" s="46">
        <f t="shared" si="78"/>
        <v>4.3170000000000002</v>
      </c>
      <c r="F382" s="47">
        <f t="shared" si="79"/>
        <v>0</v>
      </c>
      <c r="G382" s="48">
        <f t="shared" si="80"/>
        <v>0</v>
      </c>
      <c r="H382" s="47">
        <f t="shared" si="81"/>
        <v>0</v>
      </c>
      <c r="I382" s="48">
        <f t="shared" si="82"/>
        <v>0</v>
      </c>
      <c r="J382" s="47">
        <f t="shared" si="83"/>
        <v>3.9129999999999998</v>
      </c>
      <c r="K382" s="48">
        <f t="shared" si="84"/>
        <v>0.90641649293490845</v>
      </c>
      <c r="L382" s="47">
        <f t="shared" si="85"/>
        <v>0.159</v>
      </c>
      <c r="M382" s="48">
        <f t="shared" si="86"/>
        <v>3.683113273106324E-2</v>
      </c>
      <c r="N382" s="47">
        <f t="shared" si="87"/>
        <v>0</v>
      </c>
      <c r="O382" s="48">
        <f t="shared" si="88"/>
        <v>0</v>
      </c>
      <c r="P382" s="47">
        <f t="shared" si="89"/>
        <v>0.245</v>
      </c>
      <c r="Q382" s="48">
        <f t="shared" si="90"/>
        <v>5.6752374334028258E-2</v>
      </c>
      <c r="R382" s="8">
        <v>0.75700000000000001</v>
      </c>
      <c r="S382" s="2">
        <v>3.56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  <c r="AE382" s="2">
        <v>0</v>
      </c>
      <c r="AF382" s="2">
        <v>0</v>
      </c>
      <c r="AG382" s="2">
        <v>0</v>
      </c>
      <c r="AH382" s="2">
        <v>3.9129999999999998</v>
      </c>
      <c r="AI382" s="2">
        <v>0</v>
      </c>
      <c r="AJ382" s="2">
        <v>0.159</v>
      </c>
      <c r="AK382" s="2">
        <v>0</v>
      </c>
      <c r="AL382" s="2">
        <v>0</v>
      </c>
      <c r="AM382" s="2">
        <v>0</v>
      </c>
      <c r="AN382" s="2">
        <v>0</v>
      </c>
      <c r="AO382" s="2">
        <v>0</v>
      </c>
      <c r="AP382" s="2">
        <v>0</v>
      </c>
      <c r="AQ382" s="2">
        <v>0</v>
      </c>
      <c r="AR382" s="2">
        <v>0</v>
      </c>
      <c r="AS382" s="2">
        <v>0</v>
      </c>
      <c r="AT382" s="17">
        <v>0.245</v>
      </c>
    </row>
    <row r="383" spans="1:46" x14ac:dyDescent="0.25">
      <c r="A383" s="16">
        <v>416</v>
      </c>
      <c r="B383" s="14" t="s">
        <v>791</v>
      </c>
      <c r="C383" s="19" t="s">
        <v>792</v>
      </c>
      <c r="D383" s="9" t="s">
        <v>42</v>
      </c>
      <c r="E383" s="46">
        <f t="shared" si="78"/>
        <v>1.4219999999999999</v>
      </c>
      <c r="F383" s="47">
        <f t="shared" si="79"/>
        <v>0</v>
      </c>
      <c r="G383" s="48">
        <f t="shared" si="80"/>
        <v>0</v>
      </c>
      <c r="H383" s="47">
        <f t="shared" si="81"/>
        <v>0</v>
      </c>
      <c r="I383" s="48">
        <f t="shared" si="82"/>
        <v>0</v>
      </c>
      <c r="J383" s="47">
        <f t="shared" si="83"/>
        <v>1.0920000000000001</v>
      </c>
      <c r="K383" s="48">
        <f t="shared" si="84"/>
        <v>0.76793248945147685</v>
      </c>
      <c r="L383" s="47">
        <f t="shared" si="85"/>
        <v>4.2000000000000003E-2</v>
      </c>
      <c r="M383" s="48">
        <f t="shared" si="86"/>
        <v>2.9535864978902957E-2</v>
      </c>
      <c r="N383" s="47">
        <f t="shared" si="87"/>
        <v>0</v>
      </c>
      <c r="O383" s="48">
        <f t="shared" si="88"/>
        <v>0</v>
      </c>
      <c r="P383" s="47">
        <f t="shared" si="89"/>
        <v>0.28800000000000003</v>
      </c>
      <c r="Q383" s="48">
        <f t="shared" si="90"/>
        <v>0.20253164556962028</v>
      </c>
      <c r="R383" s="8">
        <v>0.34699999999999998</v>
      </c>
      <c r="S383" s="2">
        <v>1.075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0</v>
      </c>
      <c r="AB383" s="2">
        <v>0</v>
      </c>
      <c r="AC383" s="2">
        <v>0</v>
      </c>
      <c r="AD383" s="2">
        <v>0</v>
      </c>
      <c r="AE383" s="2">
        <v>0</v>
      </c>
      <c r="AF383" s="2">
        <v>0</v>
      </c>
      <c r="AG383" s="2">
        <v>0</v>
      </c>
      <c r="AH383" s="2">
        <v>1.0920000000000001</v>
      </c>
      <c r="AI383" s="2">
        <v>0</v>
      </c>
      <c r="AJ383" s="2">
        <v>4.2000000000000003E-2</v>
      </c>
      <c r="AK383" s="2">
        <v>0</v>
      </c>
      <c r="AL383" s="2">
        <v>0</v>
      </c>
      <c r="AM383" s="2">
        <v>0</v>
      </c>
      <c r="AN383" s="2">
        <v>0</v>
      </c>
      <c r="AO383" s="2">
        <v>0</v>
      </c>
      <c r="AP383" s="2">
        <v>0</v>
      </c>
      <c r="AQ383" s="2">
        <v>0</v>
      </c>
      <c r="AR383" s="2">
        <v>0</v>
      </c>
      <c r="AS383" s="2">
        <v>0</v>
      </c>
      <c r="AT383" s="17">
        <v>0.28800000000000003</v>
      </c>
    </row>
    <row r="384" spans="1:46" x14ac:dyDescent="0.25">
      <c r="A384" s="16">
        <v>417</v>
      </c>
      <c r="B384" s="14" t="s">
        <v>793</v>
      </c>
      <c r="C384" s="19" t="s">
        <v>794</v>
      </c>
      <c r="D384" s="9" t="s">
        <v>34</v>
      </c>
      <c r="E384" s="46">
        <f t="shared" si="78"/>
        <v>16.910999999999998</v>
      </c>
      <c r="F384" s="47">
        <f t="shared" si="79"/>
        <v>0.03</v>
      </c>
      <c r="G384" s="48">
        <f t="shared" si="80"/>
        <v>1.7739932588256167E-3</v>
      </c>
      <c r="H384" s="47">
        <f t="shared" si="81"/>
        <v>0</v>
      </c>
      <c r="I384" s="48">
        <f t="shared" si="82"/>
        <v>0</v>
      </c>
      <c r="J384" s="47">
        <f t="shared" si="83"/>
        <v>1.645</v>
      </c>
      <c r="K384" s="48">
        <f t="shared" si="84"/>
        <v>9.7273963692271315E-2</v>
      </c>
      <c r="L384" s="47">
        <f t="shared" si="85"/>
        <v>0.1</v>
      </c>
      <c r="M384" s="48">
        <f t="shared" si="86"/>
        <v>5.9133108627520562E-3</v>
      </c>
      <c r="N384" s="47">
        <f t="shared" si="87"/>
        <v>14.513</v>
      </c>
      <c r="O384" s="48">
        <f t="shared" si="88"/>
        <v>0.85819880551120586</v>
      </c>
      <c r="P384" s="47">
        <f t="shared" si="89"/>
        <v>0.52300000000000002</v>
      </c>
      <c r="Q384" s="48">
        <f t="shared" si="90"/>
        <v>3.0926615812193251E-2</v>
      </c>
      <c r="R384" s="8">
        <v>0.42699999999999999</v>
      </c>
      <c r="S384" s="2">
        <v>16.223999999999997</v>
      </c>
      <c r="T384" s="2">
        <v>0.23</v>
      </c>
      <c r="U384" s="2">
        <v>0</v>
      </c>
      <c r="V384" s="2">
        <v>0</v>
      </c>
      <c r="W384" s="2">
        <v>0</v>
      </c>
      <c r="X384" s="2">
        <v>0</v>
      </c>
      <c r="Y384" s="2">
        <v>0.03</v>
      </c>
      <c r="Z384" s="2">
        <v>0.03</v>
      </c>
      <c r="AA384" s="2">
        <v>0</v>
      </c>
      <c r="AB384" s="2">
        <v>0</v>
      </c>
      <c r="AC384" s="2">
        <v>0</v>
      </c>
      <c r="AD384" s="2">
        <v>0.1</v>
      </c>
      <c r="AE384" s="2">
        <v>0</v>
      </c>
      <c r="AF384" s="2">
        <v>0</v>
      </c>
      <c r="AG384" s="2">
        <v>0</v>
      </c>
      <c r="AH384" s="2">
        <v>1.645</v>
      </c>
      <c r="AI384" s="2">
        <v>0</v>
      </c>
      <c r="AJ384" s="2">
        <v>0</v>
      </c>
      <c r="AK384" s="2">
        <v>0</v>
      </c>
      <c r="AL384" s="2">
        <v>0.08</v>
      </c>
      <c r="AM384" s="2">
        <v>0</v>
      </c>
      <c r="AN384" s="2">
        <v>14.343</v>
      </c>
      <c r="AO384" s="2">
        <v>0</v>
      </c>
      <c r="AP384" s="2">
        <v>0.1</v>
      </c>
      <c r="AQ384" s="2">
        <v>0.1</v>
      </c>
      <c r="AR384" s="2">
        <v>1.7000000000000001E-2</v>
      </c>
      <c r="AS384" s="2">
        <v>0.17</v>
      </c>
      <c r="AT384" s="17">
        <v>0.44300000000000006</v>
      </c>
    </row>
    <row r="385" spans="1:46" x14ac:dyDescent="0.25">
      <c r="A385" s="16">
        <v>418</v>
      </c>
      <c r="B385" s="14" t="s">
        <v>795</v>
      </c>
      <c r="C385" s="19" t="s">
        <v>796</v>
      </c>
      <c r="D385" s="9" t="s">
        <v>37</v>
      </c>
      <c r="E385" s="46">
        <f t="shared" si="78"/>
        <v>2.8499999999999996</v>
      </c>
      <c r="F385" s="47">
        <f t="shared" si="79"/>
        <v>5.0000000000000001E-3</v>
      </c>
      <c r="G385" s="48">
        <f t="shared" si="80"/>
        <v>1.754385964912281E-3</v>
      </c>
      <c r="H385" s="47">
        <f t="shared" si="81"/>
        <v>0</v>
      </c>
      <c r="I385" s="48">
        <f t="shared" si="82"/>
        <v>0</v>
      </c>
      <c r="J385" s="47">
        <f t="shared" si="83"/>
        <v>0.68199999999999994</v>
      </c>
      <c r="K385" s="48">
        <f t="shared" si="84"/>
        <v>0.23929824561403509</v>
      </c>
      <c r="L385" s="47">
        <f t="shared" si="85"/>
        <v>0.192</v>
      </c>
      <c r="M385" s="48">
        <f t="shared" si="86"/>
        <v>6.7368421052631591E-2</v>
      </c>
      <c r="N385" s="47">
        <f t="shared" si="87"/>
        <v>1.4430000000000001</v>
      </c>
      <c r="O385" s="48">
        <f t="shared" si="88"/>
        <v>0.50631578947368427</v>
      </c>
      <c r="P385" s="47">
        <f t="shared" si="89"/>
        <v>2.8000000000000004E-2</v>
      </c>
      <c r="Q385" s="48">
        <f t="shared" si="90"/>
        <v>9.824561403508774E-3</v>
      </c>
      <c r="R385" s="8">
        <v>0.125</v>
      </c>
      <c r="S385" s="2">
        <v>2.0149999999999997</v>
      </c>
      <c r="T385" s="2">
        <v>0.70500000000000007</v>
      </c>
      <c r="U385" s="2">
        <v>0</v>
      </c>
      <c r="V385" s="2">
        <v>0</v>
      </c>
      <c r="W385" s="2">
        <v>0</v>
      </c>
      <c r="X385" s="2">
        <v>0</v>
      </c>
      <c r="Y385" s="2">
        <v>5.0000000000000001E-3</v>
      </c>
      <c r="Z385" s="2">
        <v>5.0000000000000001E-3</v>
      </c>
      <c r="AA385" s="2">
        <v>0</v>
      </c>
      <c r="AB385" s="2">
        <v>0</v>
      </c>
      <c r="AC385" s="2">
        <v>0</v>
      </c>
      <c r="AD385" s="2">
        <v>0</v>
      </c>
      <c r="AE385" s="2">
        <v>0</v>
      </c>
      <c r="AF385" s="2">
        <v>0</v>
      </c>
      <c r="AG385" s="2">
        <v>0</v>
      </c>
      <c r="AH385" s="2">
        <v>0.68199999999999994</v>
      </c>
      <c r="AI385" s="2">
        <v>0</v>
      </c>
      <c r="AJ385" s="2">
        <v>0.192</v>
      </c>
      <c r="AK385" s="2">
        <v>0</v>
      </c>
      <c r="AL385" s="2">
        <v>0</v>
      </c>
      <c r="AM385" s="2">
        <v>0</v>
      </c>
      <c r="AN385" s="2">
        <v>1.1179999999999999</v>
      </c>
      <c r="AO385" s="2">
        <v>0</v>
      </c>
      <c r="AP385" s="2">
        <v>0.5</v>
      </c>
      <c r="AQ385" s="2">
        <v>0.5</v>
      </c>
      <c r="AR385" s="2">
        <v>1.1000000000000001E-2</v>
      </c>
      <c r="AS385" s="2">
        <v>0.32500000000000007</v>
      </c>
      <c r="AT385" s="17">
        <v>2.8000000000000004E-2</v>
      </c>
    </row>
    <row r="386" spans="1:46" x14ac:dyDescent="0.25">
      <c r="A386" s="16">
        <v>419</v>
      </c>
      <c r="B386" s="14" t="s">
        <v>797</v>
      </c>
      <c r="C386" s="19" t="s">
        <v>798</v>
      </c>
      <c r="D386" s="9" t="s">
        <v>34</v>
      </c>
      <c r="E386" s="46">
        <f t="shared" si="78"/>
        <v>0.01</v>
      </c>
      <c r="F386" s="47">
        <f t="shared" si="79"/>
        <v>0</v>
      </c>
      <c r="G386" s="48">
        <f t="shared" si="80"/>
        <v>0</v>
      </c>
      <c r="H386" s="47">
        <f t="shared" si="81"/>
        <v>0</v>
      </c>
      <c r="I386" s="48">
        <f t="shared" si="82"/>
        <v>0</v>
      </c>
      <c r="J386" s="47">
        <f t="shared" si="83"/>
        <v>0</v>
      </c>
      <c r="K386" s="48">
        <f t="shared" si="84"/>
        <v>0</v>
      </c>
      <c r="L386" s="47">
        <f t="shared" si="85"/>
        <v>0</v>
      </c>
      <c r="M386" s="48">
        <f t="shared" si="86"/>
        <v>0</v>
      </c>
      <c r="N386" s="47">
        <f t="shared" si="87"/>
        <v>0.01</v>
      </c>
      <c r="O386" s="48">
        <f t="shared" si="88"/>
        <v>1</v>
      </c>
      <c r="P386" s="47">
        <f t="shared" si="89"/>
        <v>0</v>
      </c>
      <c r="Q386" s="48">
        <f t="shared" si="90"/>
        <v>0</v>
      </c>
      <c r="R386" s="8">
        <v>0</v>
      </c>
      <c r="S386" s="2">
        <v>0.01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  <c r="AE386" s="2">
        <v>0</v>
      </c>
      <c r="AF386" s="2">
        <v>0</v>
      </c>
      <c r="AG386" s="2">
        <v>0</v>
      </c>
      <c r="AH386" s="2">
        <v>0</v>
      </c>
      <c r="AI386" s="2">
        <v>0</v>
      </c>
      <c r="AJ386" s="2">
        <v>0</v>
      </c>
      <c r="AK386" s="2">
        <v>0</v>
      </c>
      <c r="AL386" s="2">
        <v>0</v>
      </c>
      <c r="AM386" s="2">
        <v>0</v>
      </c>
      <c r="AN386" s="2">
        <v>0.01</v>
      </c>
      <c r="AO386" s="2">
        <v>0</v>
      </c>
      <c r="AP386" s="2">
        <v>0</v>
      </c>
      <c r="AQ386" s="2">
        <v>0</v>
      </c>
      <c r="AR386" s="2">
        <v>0</v>
      </c>
      <c r="AS386" s="2">
        <v>0</v>
      </c>
      <c r="AT386" s="17">
        <v>0</v>
      </c>
    </row>
    <row r="387" spans="1:46" x14ac:dyDescent="0.25">
      <c r="A387" s="16">
        <v>420</v>
      </c>
      <c r="B387" s="14" t="s">
        <v>799</v>
      </c>
      <c r="C387" s="19" t="s">
        <v>800</v>
      </c>
      <c r="D387" s="9" t="s">
        <v>42</v>
      </c>
      <c r="E387" s="46">
        <f t="shared" si="78"/>
        <v>1.597</v>
      </c>
      <c r="F387" s="47">
        <f t="shared" si="79"/>
        <v>0</v>
      </c>
      <c r="G387" s="48">
        <f t="shared" si="80"/>
        <v>0</v>
      </c>
      <c r="H387" s="47">
        <f t="shared" si="81"/>
        <v>0</v>
      </c>
      <c r="I387" s="48">
        <f t="shared" si="82"/>
        <v>0</v>
      </c>
      <c r="J387" s="47">
        <f t="shared" si="83"/>
        <v>0</v>
      </c>
      <c r="K387" s="48">
        <f t="shared" si="84"/>
        <v>0</v>
      </c>
      <c r="L387" s="47">
        <f t="shared" si="85"/>
        <v>1.5449999999999999</v>
      </c>
      <c r="M387" s="48">
        <f t="shared" si="86"/>
        <v>0.96743894802755159</v>
      </c>
      <c r="N387" s="47">
        <f t="shared" si="87"/>
        <v>0</v>
      </c>
      <c r="O387" s="48">
        <f t="shared" si="88"/>
        <v>0</v>
      </c>
      <c r="P387" s="47">
        <f t="shared" si="89"/>
        <v>5.2000000000000005E-2</v>
      </c>
      <c r="Q387" s="48">
        <f t="shared" si="90"/>
        <v>3.2561051972448345E-2</v>
      </c>
      <c r="R387" s="8">
        <v>2.5000000000000001E-2</v>
      </c>
      <c r="S387" s="2">
        <v>1.052</v>
      </c>
      <c r="T387" s="2">
        <v>0.52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0</v>
      </c>
      <c r="AB387" s="2">
        <v>0</v>
      </c>
      <c r="AC387" s="2">
        <v>0</v>
      </c>
      <c r="AD387" s="2">
        <v>1.52</v>
      </c>
      <c r="AE387" s="2">
        <v>0</v>
      </c>
      <c r="AF387" s="2">
        <v>0</v>
      </c>
      <c r="AG387" s="2">
        <v>0</v>
      </c>
      <c r="AH387" s="2">
        <v>0</v>
      </c>
      <c r="AI387" s="2">
        <v>0</v>
      </c>
      <c r="AJ387" s="2">
        <v>2.5000000000000001E-2</v>
      </c>
      <c r="AK387" s="2">
        <v>0</v>
      </c>
      <c r="AL387" s="2">
        <v>0</v>
      </c>
      <c r="AM387" s="2">
        <v>0</v>
      </c>
      <c r="AN387" s="2">
        <v>0</v>
      </c>
      <c r="AO387" s="2">
        <v>0</v>
      </c>
      <c r="AP387" s="2">
        <v>0</v>
      </c>
      <c r="AQ387" s="2">
        <v>0</v>
      </c>
      <c r="AR387" s="2">
        <v>0</v>
      </c>
      <c r="AS387" s="2">
        <v>0</v>
      </c>
      <c r="AT387" s="17">
        <v>5.2000000000000005E-2</v>
      </c>
    </row>
    <row r="388" spans="1:46" x14ac:dyDescent="0.25">
      <c r="A388" s="16">
        <v>421</v>
      </c>
      <c r="B388" s="14" t="s">
        <v>801</v>
      </c>
      <c r="C388" s="19" t="s">
        <v>802</v>
      </c>
      <c r="D388" s="9" t="s">
        <v>37</v>
      </c>
      <c r="E388" s="46">
        <f t="shared" si="78"/>
        <v>15.197000000000001</v>
      </c>
      <c r="F388" s="47">
        <f t="shared" si="79"/>
        <v>0</v>
      </c>
      <c r="G388" s="48">
        <f t="shared" si="80"/>
        <v>0</v>
      </c>
      <c r="H388" s="47">
        <f t="shared" si="81"/>
        <v>0</v>
      </c>
      <c r="I388" s="48">
        <f t="shared" si="82"/>
        <v>0</v>
      </c>
      <c r="J388" s="47">
        <f t="shared" si="83"/>
        <v>0.23</v>
      </c>
      <c r="K388" s="48">
        <f t="shared" si="84"/>
        <v>1.5134566032769626E-2</v>
      </c>
      <c r="L388" s="47">
        <f t="shared" si="85"/>
        <v>2.8549999999999991</v>
      </c>
      <c r="M388" s="48">
        <f t="shared" si="86"/>
        <v>0.18786602618937942</v>
      </c>
      <c r="N388" s="47">
        <f t="shared" si="87"/>
        <v>10</v>
      </c>
      <c r="O388" s="48">
        <f t="shared" si="88"/>
        <v>0.65802461012041846</v>
      </c>
      <c r="P388" s="47">
        <f t="shared" si="89"/>
        <v>0.11199999999999999</v>
      </c>
      <c r="Q388" s="48">
        <f t="shared" si="90"/>
        <v>7.3698756333486857E-3</v>
      </c>
      <c r="R388" s="8">
        <v>2.2450000000000001</v>
      </c>
      <c r="S388" s="2">
        <v>10.552</v>
      </c>
      <c r="T388" s="2">
        <v>2.4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0.4</v>
      </c>
      <c r="AE388" s="2">
        <v>0</v>
      </c>
      <c r="AF388" s="2">
        <v>0</v>
      </c>
      <c r="AG388" s="2">
        <v>0</v>
      </c>
      <c r="AH388" s="2">
        <v>0.23</v>
      </c>
      <c r="AI388" s="2">
        <v>0</v>
      </c>
      <c r="AJ388" s="2">
        <v>2.4549999999999992</v>
      </c>
      <c r="AK388" s="2">
        <v>2</v>
      </c>
      <c r="AL388" s="2">
        <v>0</v>
      </c>
      <c r="AM388" s="2">
        <v>0</v>
      </c>
      <c r="AN388" s="2">
        <v>0</v>
      </c>
      <c r="AO388" s="2">
        <v>0</v>
      </c>
      <c r="AP388" s="2">
        <v>2</v>
      </c>
      <c r="AQ388" s="2">
        <v>2</v>
      </c>
      <c r="AR388" s="2">
        <v>0</v>
      </c>
      <c r="AS388" s="2">
        <v>10</v>
      </c>
      <c r="AT388" s="17">
        <v>0.11199999999999999</v>
      </c>
    </row>
    <row r="389" spans="1:46" x14ac:dyDescent="0.25">
      <c r="A389" s="16">
        <v>422</v>
      </c>
      <c r="B389" s="14" t="s">
        <v>803</v>
      </c>
      <c r="C389" s="19" t="s">
        <v>804</v>
      </c>
      <c r="D389" s="9" t="s">
        <v>42</v>
      </c>
      <c r="E389" s="46">
        <f t="shared" si="78"/>
        <v>0.11900000000000001</v>
      </c>
      <c r="F389" s="47">
        <f t="shared" si="79"/>
        <v>0</v>
      </c>
      <c r="G389" s="48">
        <f t="shared" si="80"/>
        <v>0</v>
      </c>
      <c r="H389" s="47">
        <f t="shared" si="81"/>
        <v>0</v>
      </c>
      <c r="I389" s="48">
        <f t="shared" si="82"/>
        <v>0</v>
      </c>
      <c r="J389" s="47">
        <f t="shared" si="83"/>
        <v>0.1</v>
      </c>
      <c r="K389" s="48">
        <f t="shared" si="84"/>
        <v>0.84033613445378152</v>
      </c>
      <c r="L389" s="47">
        <f t="shared" si="85"/>
        <v>1.6E-2</v>
      </c>
      <c r="M389" s="48">
        <f t="shared" si="86"/>
        <v>0.13445378151260504</v>
      </c>
      <c r="N389" s="47">
        <f t="shared" si="87"/>
        <v>0</v>
      </c>
      <c r="O389" s="48">
        <f t="shared" si="88"/>
        <v>0</v>
      </c>
      <c r="P389" s="47">
        <f t="shared" si="89"/>
        <v>0</v>
      </c>
      <c r="Q389" s="48">
        <f t="shared" si="90"/>
        <v>0</v>
      </c>
      <c r="R389" s="8">
        <v>0</v>
      </c>
      <c r="S389" s="2">
        <v>0.11600000000000001</v>
      </c>
      <c r="T389" s="2">
        <v>3.0000000000000001E-3</v>
      </c>
      <c r="U389" s="2">
        <v>0</v>
      </c>
      <c r="V389" s="2">
        <v>0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1.2999999999999999E-2</v>
      </c>
      <c r="AE389" s="2">
        <v>0</v>
      </c>
      <c r="AF389" s="2">
        <v>0</v>
      </c>
      <c r="AG389" s="2">
        <v>0</v>
      </c>
      <c r="AH389" s="2">
        <v>0.1</v>
      </c>
      <c r="AI389" s="2">
        <v>0</v>
      </c>
      <c r="AJ389" s="2">
        <v>3.0000000000000001E-3</v>
      </c>
      <c r="AK389" s="2">
        <v>0</v>
      </c>
      <c r="AL389" s="2">
        <v>0</v>
      </c>
      <c r="AM389" s="2">
        <v>0</v>
      </c>
      <c r="AN389" s="2">
        <v>0</v>
      </c>
      <c r="AO389" s="2">
        <v>0</v>
      </c>
      <c r="AP389" s="2">
        <v>3.0000000000000001E-3</v>
      </c>
      <c r="AQ389" s="2">
        <v>3.0000000000000001E-3</v>
      </c>
      <c r="AR389" s="2">
        <v>0</v>
      </c>
      <c r="AS389" s="2">
        <v>0</v>
      </c>
      <c r="AT389" s="17">
        <v>0</v>
      </c>
    </row>
    <row r="390" spans="1:46" x14ac:dyDescent="0.25">
      <c r="A390" s="16">
        <v>423</v>
      </c>
      <c r="B390" s="14" t="s">
        <v>805</v>
      </c>
      <c r="C390" s="19" t="s">
        <v>806</v>
      </c>
      <c r="D390" s="9" t="s">
        <v>42</v>
      </c>
      <c r="E390" s="46">
        <f t="shared" si="78"/>
        <v>13.738</v>
      </c>
      <c r="F390" s="47">
        <f t="shared" si="79"/>
        <v>0</v>
      </c>
      <c r="G390" s="48">
        <f t="shared" si="80"/>
        <v>0</v>
      </c>
      <c r="H390" s="47">
        <f t="shared" si="81"/>
        <v>0</v>
      </c>
      <c r="I390" s="48">
        <f t="shared" si="82"/>
        <v>0</v>
      </c>
      <c r="J390" s="47">
        <f t="shared" si="83"/>
        <v>4.3260000000000005</v>
      </c>
      <c r="K390" s="48">
        <f t="shared" si="84"/>
        <v>0.31489299752511285</v>
      </c>
      <c r="L390" s="47">
        <f t="shared" si="85"/>
        <v>2.9309999999999996</v>
      </c>
      <c r="M390" s="48">
        <f t="shared" si="86"/>
        <v>0.21334983258116172</v>
      </c>
      <c r="N390" s="47">
        <f t="shared" si="87"/>
        <v>0</v>
      </c>
      <c r="O390" s="48">
        <f t="shared" si="88"/>
        <v>0</v>
      </c>
      <c r="P390" s="47">
        <f t="shared" si="89"/>
        <v>4.4190000000000005</v>
      </c>
      <c r="Q390" s="48">
        <f t="shared" si="90"/>
        <v>0.3216625418547096</v>
      </c>
      <c r="R390" s="8">
        <v>2.4179999999999997</v>
      </c>
      <c r="S390" s="2">
        <v>9.6059999999999999</v>
      </c>
      <c r="T390" s="2">
        <v>1.714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2">
        <v>0</v>
      </c>
      <c r="AC390" s="2">
        <v>0</v>
      </c>
      <c r="AD390" s="2">
        <v>0.53900000000000003</v>
      </c>
      <c r="AE390" s="2">
        <v>0</v>
      </c>
      <c r="AF390" s="2">
        <v>0</v>
      </c>
      <c r="AG390" s="2">
        <v>0</v>
      </c>
      <c r="AH390" s="2">
        <v>4.3260000000000005</v>
      </c>
      <c r="AI390" s="2">
        <v>0.2</v>
      </c>
      <c r="AJ390" s="2">
        <v>2.3919999999999995</v>
      </c>
      <c r="AK390" s="2">
        <v>0</v>
      </c>
      <c r="AL390" s="2">
        <v>0</v>
      </c>
      <c r="AM390" s="2">
        <v>0</v>
      </c>
      <c r="AN390" s="2">
        <v>0</v>
      </c>
      <c r="AO390" s="2">
        <v>0</v>
      </c>
      <c r="AP390" s="2">
        <v>2.0619999999999998</v>
      </c>
      <c r="AQ390" s="2">
        <v>2.0619999999999998</v>
      </c>
      <c r="AR390" s="2">
        <v>0.87799999999999989</v>
      </c>
      <c r="AS390" s="2">
        <v>0</v>
      </c>
      <c r="AT390" s="17">
        <v>4.4190000000000005</v>
      </c>
    </row>
    <row r="391" spans="1:46" x14ac:dyDescent="0.25">
      <c r="A391" s="16">
        <v>424</v>
      </c>
      <c r="B391" s="14" t="s">
        <v>807</v>
      </c>
      <c r="C391" s="19" t="s">
        <v>808</v>
      </c>
      <c r="D391" s="9" t="s">
        <v>37</v>
      </c>
      <c r="E391" s="46">
        <f t="shared" si="78"/>
        <v>29.687999999999995</v>
      </c>
      <c r="F391" s="47">
        <f t="shared" si="79"/>
        <v>0.12</v>
      </c>
      <c r="G391" s="48">
        <f t="shared" si="80"/>
        <v>4.0420371867421184E-3</v>
      </c>
      <c r="H391" s="47">
        <f t="shared" si="81"/>
        <v>0</v>
      </c>
      <c r="I391" s="48">
        <f t="shared" si="82"/>
        <v>0</v>
      </c>
      <c r="J391" s="47">
        <f t="shared" si="83"/>
        <v>5.6540000000000008</v>
      </c>
      <c r="K391" s="48">
        <f t="shared" si="84"/>
        <v>0.19044731878199953</v>
      </c>
      <c r="L391" s="47">
        <f t="shared" si="85"/>
        <v>18.77</v>
      </c>
      <c r="M391" s="48">
        <f t="shared" si="86"/>
        <v>0.63224198329291303</v>
      </c>
      <c r="N391" s="47">
        <f t="shared" si="87"/>
        <v>1.0230000000000001</v>
      </c>
      <c r="O391" s="48">
        <f t="shared" si="88"/>
        <v>3.4458367016976563E-2</v>
      </c>
      <c r="P391" s="47">
        <f t="shared" si="89"/>
        <v>3.0370000000000008</v>
      </c>
      <c r="Q391" s="48">
        <f t="shared" si="90"/>
        <v>0.10229722446779849</v>
      </c>
      <c r="R391" s="8">
        <v>3.9929999999999994</v>
      </c>
      <c r="S391" s="2">
        <v>13.810999999999995</v>
      </c>
      <c r="T391" s="2">
        <v>11.763999999999999</v>
      </c>
      <c r="U391" s="2">
        <v>0</v>
      </c>
      <c r="V391" s="2">
        <v>0</v>
      </c>
      <c r="W391" s="2">
        <v>0</v>
      </c>
      <c r="X391" s="2">
        <v>0</v>
      </c>
      <c r="Y391" s="2">
        <v>0.12</v>
      </c>
      <c r="Z391" s="2">
        <v>0.12</v>
      </c>
      <c r="AA391" s="2">
        <v>3.0000000000000001E-3</v>
      </c>
      <c r="AB391" s="2">
        <v>0</v>
      </c>
      <c r="AC391" s="2">
        <v>0</v>
      </c>
      <c r="AD391" s="2">
        <v>12.3</v>
      </c>
      <c r="AE391" s="2">
        <v>0.2</v>
      </c>
      <c r="AF391" s="2">
        <v>0</v>
      </c>
      <c r="AG391" s="2">
        <v>0</v>
      </c>
      <c r="AH391" s="2">
        <v>5.6510000000000007</v>
      </c>
      <c r="AI391" s="2">
        <v>0</v>
      </c>
      <c r="AJ391" s="2">
        <v>6.47</v>
      </c>
      <c r="AK391" s="2">
        <v>0.58299999999999996</v>
      </c>
      <c r="AL391" s="2">
        <v>0</v>
      </c>
      <c r="AM391" s="2">
        <v>0</v>
      </c>
      <c r="AN391" s="2">
        <v>0.29800000000000004</v>
      </c>
      <c r="AO391" s="2">
        <v>0</v>
      </c>
      <c r="AP391" s="2">
        <v>1.0840000000000001</v>
      </c>
      <c r="AQ391" s="2">
        <v>1.0840000000000001</v>
      </c>
      <c r="AR391" s="2">
        <v>0.34299999999999997</v>
      </c>
      <c r="AS391" s="2">
        <v>0.52500000000000002</v>
      </c>
      <c r="AT391" s="17">
        <v>3.0370000000000008</v>
      </c>
    </row>
    <row r="392" spans="1:46" x14ac:dyDescent="0.25">
      <c r="A392" s="16">
        <v>425</v>
      </c>
      <c r="B392" s="14" t="s">
        <v>809</v>
      </c>
      <c r="C392" s="19" t="s">
        <v>810</v>
      </c>
      <c r="D392" s="9" t="s">
        <v>42</v>
      </c>
      <c r="E392" s="46">
        <f t="shared" si="78"/>
        <v>2.7679999999999998</v>
      </c>
      <c r="F392" s="47">
        <f t="shared" si="79"/>
        <v>0</v>
      </c>
      <c r="G392" s="48">
        <f t="shared" si="80"/>
        <v>0</v>
      </c>
      <c r="H392" s="47">
        <f t="shared" si="81"/>
        <v>0</v>
      </c>
      <c r="I392" s="48">
        <f t="shared" si="82"/>
        <v>0</v>
      </c>
      <c r="J392" s="47">
        <f t="shared" si="83"/>
        <v>0.95000000000000007</v>
      </c>
      <c r="K392" s="48">
        <f t="shared" si="84"/>
        <v>0.34320809248554918</v>
      </c>
      <c r="L392" s="47">
        <f t="shared" si="85"/>
        <v>0.62200000000000011</v>
      </c>
      <c r="M392" s="48">
        <f t="shared" si="86"/>
        <v>0.22471098265895958</v>
      </c>
      <c r="N392" s="47">
        <f t="shared" si="87"/>
        <v>0</v>
      </c>
      <c r="O392" s="48">
        <f t="shared" si="88"/>
        <v>0</v>
      </c>
      <c r="P392" s="47">
        <f t="shared" si="89"/>
        <v>0.69600000000000006</v>
      </c>
      <c r="Q392" s="48">
        <f t="shared" si="90"/>
        <v>0.25144508670520238</v>
      </c>
      <c r="R392" s="8">
        <v>0.30399999999999999</v>
      </c>
      <c r="S392" s="2">
        <v>1.964</v>
      </c>
      <c r="T392" s="2">
        <v>0.5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0</v>
      </c>
      <c r="AB392" s="2">
        <v>0</v>
      </c>
      <c r="AC392" s="2">
        <v>0</v>
      </c>
      <c r="AD392" s="2">
        <v>0.05</v>
      </c>
      <c r="AE392" s="2">
        <v>0</v>
      </c>
      <c r="AF392" s="2">
        <v>0</v>
      </c>
      <c r="AG392" s="2">
        <v>0</v>
      </c>
      <c r="AH392" s="2">
        <v>0.95000000000000007</v>
      </c>
      <c r="AI392" s="2">
        <v>0</v>
      </c>
      <c r="AJ392" s="2">
        <v>0.57200000000000006</v>
      </c>
      <c r="AK392" s="2">
        <v>0</v>
      </c>
      <c r="AL392" s="2">
        <v>0</v>
      </c>
      <c r="AM392" s="2">
        <v>0</v>
      </c>
      <c r="AN392" s="2">
        <v>0</v>
      </c>
      <c r="AO392" s="2">
        <v>0</v>
      </c>
      <c r="AP392" s="2">
        <v>0.5</v>
      </c>
      <c r="AQ392" s="2">
        <v>0.5</v>
      </c>
      <c r="AR392" s="2">
        <v>0.64900000000000002</v>
      </c>
      <c r="AS392" s="2">
        <v>0</v>
      </c>
      <c r="AT392" s="17">
        <v>0.69600000000000006</v>
      </c>
    </row>
    <row r="393" spans="1:46" x14ac:dyDescent="0.25">
      <c r="A393" s="16">
        <v>426</v>
      </c>
      <c r="B393" s="14" t="s">
        <v>811</v>
      </c>
      <c r="C393" s="19" t="s">
        <v>812</v>
      </c>
      <c r="D393" s="9" t="s">
        <v>37</v>
      </c>
      <c r="E393" s="46">
        <f t="shared" si="78"/>
        <v>0.15500000000000003</v>
      </c>
      <c r="F393" s="47">
        <f t="shared" si="79"/>
        <v>0</v>
      </c>
      <c r="G393" s="48">
        <f t="shared" si="80"/>
        <v>0</v>
      </c>
      <c r="H393" s="47">
        <f t="shared" si="81"/>
        <v>0</v>
      </c>
      <c r="I393" s="48">
        <f t="shared" si="82"/>
        <v>0</v>
      </c>
      <c r="J393" s="47">
        <f t="shared" si="83"/>
        <v>0</v>
      </c>
      <c r="K393" s="48">
        <f t="shared" si="84"/>
        <v>0</v>
      </c>
      <c r="L393" s="47">
        <f t="shared" si="85"/>
        <v>0</v>
      </c>
      <c r="M393" s="48">
        <f t="shared" si="86"/>
        <v>0</v>
      </c>
      <c r="N393" s="47">
        <f t="shared" si="87"/>
        <v>0</v>
      </c>
      <c r="O393" s="48">
        <f t="shared" si="88"/>
        <v>0</v>
      </c>
      <c r="P393" s="47">
        <f t="shared" si="89"/>
        <v>0.155</v>
      </c>
      <c r="Q393" s="48">
        <f t="shared" si="90"/>
        <v>0.99999999999999978</v>
      </c>
      <c r="R393" s="8">
        <v>0.14000000000000001</v>
      </c>
      <c r="S393" s="2">
        <v>1.4999999999999999E-2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2">
        <v>0</v>
      </c>
      <c r="AC393" s="2">
        <v>0</v>
      </c>
      <c r="AD393" s="2">
        <v>0</v>
      </c>
      <c r="AE393" s="2">
        <v>0</v>
      </c>
      <c r="AF393" s="2">
        <v>0</v>
      </c>
      <c r="AG393" s="2">
        <v>0</v>
      </c>
      <c r="AH393" s="2">
        <v>0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  <c r="AO393" s="2">
        <v>0</v>
      </c>
      <c r="AP393" s="2">
        <v>0</v>
      </c>
      <c r="AQ393" s="2">
        <v>0</v>
      </c>
      <c r="AR393" s="2">
        <v>0</v>
      </c>
      <c r="AS393" s="2">
        <v>0</v>
      </c>
      <c r="AT393" s="17">
        <v>0.155</v>
      </c>
    </row>
    <row r="394" spans="1:46" x14ac:dyDescent="0.25">
      <c r="A394" s="16">
        <v>427</v>
      </c>
      <c r="B394" s="14" t="s">
        <v>813</v>
      </c>
      <c r="C394" s="19" t="s">
        <v>814</v>
      </c>
      <c r="D394" s="9" t="s">
        <v>34</v>
      </c>
      <c r="E394" s="46">
        <f t="shared" si="78"/>
        <v>0.01</v>
      </c>
      <c r="F394" s="47">
        <f t="shared" si="79"/>
        <v>0</v>
      </c>
      <c r="G394" s="48">
        <f t="shared" si="80"/>
        <v>0</v>
      </c>
      <c r="H394" s="47">
        <f t="shared" si="81"/>
        <v>0</v>
      </c>
      <c r="I394" s="48">
        <f t="shared" si="82"/>
        <v>0</v>
      </c>
      <c r="J394" s="47">
        <f t="shared" si="83"/>
        <v>0</v>
      </c>
      <c r="K394" s="48">
        <f t="shared" si="84"/>
        <v>0</v>
      </c>
      <c r="L394" s="47">
        <f t="shared" si="85"/>
        <v>0</v>
      </c>
      <c r="M394" s="48">
        <f t="shared" si="86"/>
        <v>0</v>
      </c>
      <c r="N394" s="47">
        <f t="shared" si="87"/>
        <v>0.01</v>
      </c>
      <c r="O394" s="48">
        <f t="shared" si="88"/>
        <v>1</v>
      </c>
      <c r="P394" s="47">
        <f t="shared" si="89"/>
        <v>0</v>
      </c>
      <c r="Q394" s="48">
        <f t="shared" si="90"/>
        <v>0</v>
      </c>
      <c r="R394" s="8">
        <v>0</v>
      </c>
      <c r="S394" s="2">
        <v>0.01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0</v>
      </c>
      <c r="AB394" s="2">
        <v>0</v>
      </c>
      <c r="AC394" s="2">
        <v>0</v>
      </c>
      <c r="AD394" s="2">
        <v>0</v>
      </c>
      <c r="AE394" s="2">
        <v>0</v>
      </c>
      <c r="AF394" s="2">
        <v>0</v>
      </c>
      <c r="AG394" s="2">
        <v>0</v>
      </c>
      <c r="AH394" s="2">
        <v>0</v>
      </c>
      <c r="AI394" s="2">
        <v>0</v>
      </c>
      <c r="AJ394" s="2">
        <v>0</v>
      </c>
      <c r="AK394" s="2">
        <v>0</v>
      </c>
      <c r="AL394" s="2">
        <v>0</v>
      </c>
      <c r="AM394" s="2">
        <v>0</v>
      </c>
      <c r="AN394" s="2">
        <v>0.01</v>
      </c>
      <c r="AO394" s="2">
        <v>0</v>
      </c>
      <c r="AP394" s="2">
        <v>0</v>
      </c>
      <c r="AQ394" s="2">
        <v>0</v>
      </c>
      <c r="AR394" s="2">
        <v>0</v>
      </c>
      <c r="AS394" s="2">
        <v>0</v>
      </c>
      <c r="AT394" s="17">
        <v>0</v>
      </c>
    </row>
    <row r="395" spans="1:46" x14ac:dyDescent="0.25">
      <c r="A395" s="16">
        <v>428</v>
      </c>
      <c r="B395" s="14" t="s">
        <v>815</v>
      </c>
      <c r="C395" s="19" t="s">
        <v>816</v>
      </c>
      <c r="D395" s="9" t="s">
        <v>460</v>
      </c>
      <c r="E395" s="46">
        <f t="shared" si="78"/>
        <v>223.67099999999999</v>
      </c>
      <c r="F395" s="47">
        <f t="shared" si="79"/>
        <v>0.11</v>
      </c>
      <c r="G395" s="48">
        <f t="shared" si="80"/>
        <v>4.9179375064268508E-4</v>
      </c>
      <c r="H395" s="47">
        <f t="shared" si="81"/>
        <v>0</v>
      </c>
      <c r="I395" s="48">
        <f t="shared" si="82"/>
        <v>0</v>
      </c>
      <c r="J395" s="47">
        <f t="shared" si="83"/>
        <v>172.97499999999997</v>
      </c>
      <c r="K395" s="48">
        <f t="shared" si="84"/>
        <v>0.77334567288562206</v>
      </c>
      <c r="L395" s="47">
        <f t="shared" si="85"/>
        <v>14.829999999999998</v>
      </c>
      <c r="M395" s="48">
        <f t="shared" si="86"/>
        <v>6.6302739291191071E-2</v>
      </c>
      <c r="N395" s="47">
        <f t="shared" si="87"/>
        <v>0</v>
      </c>
      <c r="O395" s="48">
        <f t="shared" si="88"/>
        <v>0</v>
      </c>
      <c r="P395" s="47">
        <f t="shared" si="89"/>
        <v>25.022000000000002</v>
      </c>
      <c r="Q395" s="48">
        <f t="shared" si="90"/>
        <v>0.11186966571437515</v>
      </c>
      <c r="R395" s="8">
        <v>38.590000000000003</v>
      </c>
      <c r="S395" s="2">
        <v>31.143999999999995</v>
      </c>
      <c r="T395" s="2">
        <v>153.93699999999998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  <c r="AE395" s="2">
        <v>0</v>
      </c>
      <c r="AF395" s="2">
        <v>0.11</v>
      </c>
      <c r="AG395" s="2">
        <v>0</v>
      </c>
      <c r="AH395" s="2">
        <v>172.97499999999997</v>
      </c>
      <c r="AI395" s="2">
        <v>162.52699999999999</v>
      </c>
      <c r="AJ395" s="2">
        <v>14.829999999999998</v>
      </c>
      <c r="AK395" s="2">
        <v>0</v>
      </c>
      <c r="AL395" s="2">
        <v>0</v>
      </c>
      <c r="AM395" s="2">
        <v>0</v>
      </c>
      <c r="AN395" s="2">
        <v>0</v>
      </c>
      <c r="AO395" s="2">
        <v>0</v>
      </c>
      <c r="AP395" s="2">
        <v>10.734</v>
      </c>
      <c r="AQ395" s="2">
        <v>10.734</v>
      </c>
      <c r="AR395" s="2">
        <v>2.6909999999999998</v>
      </c>
      <c r="AS395" s="2">
        <v>0</v>
      </c>
      <c r="AT395" s="17">
        <v>25.022000000000002</v>
      </c>
    </row>
    <row r="396" spans="1:46" x14ac:dyDescent="0.25">
      <c r="A396" s="16">
        <v>429</v>
      </c>
      <c r="B396" s="14" t="s">
        <v>817</v>
      </c>
      <c r="C396" s="19" t="s">
        <v>818</v>
      </c>
      <c r="D396" s="9" t="s">
        <v>42</v>
      </c>
      <c r="E396" s="46">
        <f t="shared" si="78"/>
        <v>15.193</v>
      </c>
      <c r="F396" s="47">
        <f t="shared" si="79"/>
        <v>0</v>
      </c>
      <c r="G396" s="48">
        <f t="shared" si="80"/>
        <v>0</v>
      </c>
      <c r="H396" s="47">
        <f t="shared" si="81"/>
        <v>0</v>
      </c>
      <c r="I396" s="48">
        <f t="shared" si="82"/>
        <v>0</v>
      </c>
      <c r="J396" s="47">
        <f t="shared" si="83"/>
        <v>0.56000000000000005</v>
      </c>
      <c r="K396" s="48">
        <f t="shared" si="84"/>
        <v>3.6859079839399726E-2</v>
      </c>
      <c r="L396" s="47">
        <f t="shared" si="85"/>
        <v>13.282999999999999</v>
      </c>
      <c r="M396" s="48">
        <f t="shared" si="86"/>
        <v>0.87428420983347588</v>
      </c>
      <c r="N396" s="47">
        <f t="shared" si="87"/>
        <v>0</v>
      </c>
      <c r="O396" s="48">
        <f t="shared" si="88"/>
        <v>0</v>
      </c>
      <c r="P396" s="47">
        <f t="shared" si="89"/>
        <v>1.35</v>
      </c>
      <c r="Q396" s="48">
        <f t="shared" si="90"/>
        <v>8.8856710327124347E-2</v>
      </c>
      <c r="R396" s="8">
        <v>0.47499999999999998</v>
      </c>
      <c r="S396" s="2">
        <v>1.4350000000000001</v>
      </c>
      <c r="T396" s="2">
        <v>13.282999999999999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13.282999999999999</v>
      </c>
      <c r="AE396" s="2">
        <v>0</v>
      </c>
      <c r="AF396" s="2">
        <v>0</v>
      </c>
      <c r="AG396" s="2">
        <v>0</v>
      </c>
      <c r="AH396" s="2">
        <v>0.56000000000000005</v>
      </c>
      <c r="AI396" s="2">
        <v>0</v>
      </c>
      <c r="AJ396" s="2">
        <v>0</v>
      </c>
      <c r="AK396" s="2">
        <v>0</v>
      </c>
      <c r="AL396" s="2">
        <v>0</v>
      </c>
      <c r="AM396" s="2">
        <v>0</v>
      </c>
      <c r="AN396" s="2">
        <v>0</v>
      </c>
      <c r="AO396" s="2">
        <v>0</v>
      </c>
      <c r="AP396" s="2">
        <v>0</v>
      </c>
      <c r="AQ396" s="2">
        <v>0</v>
      </c>
      <c r="AR396" s="2">
        <v>1.35</v>
      </c>
      <c r="AS396" s="2">
        <v>0</v>
      </c>
      <c r="AT396" s="17">
        <v>1.35</v>
      </c>
    </row>
    <row r="397" spans="1:46" x14ac:dyDescent="0.25">
      <c r="A397" s="16">
        <v>430</v>
      </c>
      <c r="B397" s="14" t="s">
        <v>819</v>
      </c>
      <c r="C397" s="19" t="s">
        <v>820</v>
      </c>
      <c r="D397" s="9" t="s">
        <v>460</v>
      </c>
      <c r="E397" s="46">
        <f t="shared" si="78"/>
        <v>2.2119999999999997</v>
      </c>
      <c r="F397" s="47">
        <f t="shared" si="79"/>
        <v>0</v>
      </c>
      <c r="G397" s="48">
        <f t="shared" si="80"/>
        <v>0</v>
      </c>
      <c r="H397" s="47">
        <f t="shared" si="81"/>
        <v>0</v>
      </c>
      <c r="I397" s="48">
        <f t="shared" si="82"/>
        <v>0</v>
      </c>
      <c r="J397" s="47">
        <f t="shared" si="83"/>
        <v>0.41</v>
      </c>
      <c r="K397" s="48">
        <f t="shared" si="84"/>
        <v>0.18535262206148284</v>
      </c>
      <c r="L397" s="47">
        <f t="shared" si="85"/>
        <v>1.47</v>
      </c>
      <c r="M397" s="48">
        <f t="shared" si="86"/>
        <v>0.66455696202531656</v>
      </c>
      <c r="N397" s="47">
        <f t="shared" si="87"/>
        <v>0</v>
      </c>
      <c r="O397" s="48">
        <f t="shared" si="88"/>
        <v>0</v>
      </c>
      <c r="P397" s="47">
        <f t="shared" si="89"/>
        <v>0</v>
      </c>
      <c r="Q397" s="48">
        <f t="shared" si="90"/>
        <v>0</v>
      </c>
      <c r="R397" s="8">
        <v>0</v>
      </c>
      <c r="S397" s="2">
        <v>1.88</v>
      </c>
      <c r="T397" s="2">
        <v>0.33200000000000002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  <c r="AE397" s="2">
        <v>0</v>
      </c>
      <c r="AF397" s="2">
        <v>0</v>
      </c>
      <c r="AG397" s="2">
        <v>0</v>
      </c>
      <c r="AH397" s="2">
        <v>0.41</v>
      </c>
      <c r="AI397" s="2">
        <v>0</v>
      </c>
      <c r="AJ397" s="2">
        <v>1.47</v>
      </c>
      <c r="AK397" s="2">
        <v>0</v>
      </c>
      <c r="AL397" s="2">
        <v>0</v>
      </c>
      <c r="AM397" s="2">
        <v>0</v>
      </c>
      <c r="AN397" s="2">
        <v>0</v>
      </c>
      <c r="AO397" s="2">
        <v>0</v>
      </c>
      <c r="AP397" s="2">
        <v>0.33200000000000002</v>
      </c>
      <c r="AQ397" s="2">
        <v>0.33200000000000002</v>
      </c>
      <c r="AR397" s="2">
        <v>0</v>
      </c>
      <c r="AS397" s="2">
        <v>0</v>
      </c>
      <c r="AT397" s="17">
        <v>0</v>
      </c>
    </row>
    <row r="398" spans="1:46" x14ac:dyDescent="0.25">
      <c r="A398" s="16">
        <v>431</v>
      </c>
      <c r="B398" s="14" t="s">
        <v>821</v>
      </c>
      <c r="C398" s="19" t="s">
        <v>822</v>
      </c>
      <c r="D398" s="9" t="s">
        <v>460</v>
      </c>
      <c r="E398" s="46">
        <f t="shared" si="78"/>
        <v>0.18</v>
      </c>
      <c r="F398" s="47">
        <f t="shared" si="79"/>
        <v>0</v>
      </c>
      <c r="G398" s="48">
        <f t="shared" si="80"/>
        <v>0</v>
      </c>
      <c r="H398" s="47">
        <f t="shared" si="81"/>
        <v>0</v>
      </c>
      <c r="I398" s="48">
        <f t="shared" si="82"/>
        <v>0</v>
      </c>
      <c r="J398" s="47">
        <f t="shared" si="83"/>
        <v>0</v>
      </c>
      <c r="K398" s="48">
        <f t="shared" si="84"/>
        <v>0</v>
      </c>
      <c r="L398" s="47">
        <f t="shared" si="85"/>
        <v>0</v>
      </c>
      <c r="M398" s="48">
        <f t="shared" si="86"/>
        <v>0</v>
      </c>
      <c r="N398" s="47">
        <f t="shared" si="87"/>
        <v>0</v>
      </c>
      <c r="O398" s="48">
        <f t="shared" si="88"/>
        <v>0</v>
      </c>
      <c r="P398" s="47">
        <f t="shared" si="89"/>
        <v>0.18</v>
      </c>
      <c r="Q398" s="48">
        <f t="shared" si="90"/>
        <v>1</v>
      </c>
      <c r="R398" s="8">
        <v>0</v>
      </c>
      <c r="S398" s="2">
        <v>0.18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  <c r="AE398" s="2">
        <v>0</v>
      </c>
      <c r="AF398" s="2">
        <v>0</v>
      </c>
      <c r="AG398" s="2">
        <v>0</v>
      </c>
      <c r="AH398" s="2">
        <v>0</v>
      </c>
      <c r="AI398" s="2">
        <v>0</v>
      </c>
      <c r="AJ398" s="2">
        <v>0</v>
      </c>
      <c r="AK398" s="2">
        <v>0</v>
      </c>
      <c r="AL398" s="2">
        <v>0</v>
      </c>
      <c r="AM398" s="2">
        <v>0</v>
      </c>
      <c r="AN398" s="2">
        <v>0</v>
      </c>
      <c r="AO398" s="2">
        <v>0</v>
      </c>
      <c r="AP398" s="2">
        <v>0</v>
      </c>
      <c r="AQ398" s="2">
        <v>0</v>
      </c>
      <c r="AR398" s="2">
        <v>0</v>
      </c>
      <c r="AS398" s="2">
        <v>0</v>
      </c>
      <c r="AT398" s="17">
        <v>0.18</v>
      </c>
    </row>
    <row r="399" spans="1:46" x14ac:dyDescent="0.25">
      <c r="A399" s="16">
        <v>432</v>
      </c>
      <c r="B399" s="14" t="s">
        <v>823</v>
      </c>
      <c r="C399" s="19" t="s">
        <v>824</v>
      </c>
      <c r="D399" s="9" t="s">
        <v>460</v>
      </c>
      <c r="E399" s="46">
        <f t="shared" si="78"/>
        <v>0.02</v>
      </c>
      <c r="F399" s="47">
        <f t="shared" si="79"/>
        <v>0</v>
      </c>
      <c r="G399" s="48">
        <f t="shared" si="80"/>
        <v>0</v>
      </c>
      <c r="H399" s="47">
        <f t="shared" si="81"/>
        <v>0</v>
      </c>
      <c r="I399" s="48">
        <f t="shared" si="82"/>
        <v>0</v>
      </c>
      <c r="J399" s="47">
        <f t="shared" si="83"/>
        <v>0</v>
      </c>
      <c r="K399" s="48">
        <f t="shared" si="84"/>
        <v>0</v>
      </c>
      <c r="L399" s="47">
        <f t="shared" si="85"/>
        <v>0</v>
      </c>
      <c r="M399" s="48">
        <f t="shared" si="86"/>
        <v>0</v>
      </c>
      <c r="N399" s="47">
        <f t="shared" si="87"/>
        <v>0</v>
      </c>
      <c r="O399" s="48">
        <f t="shared" si="88"/>
        <v>0</v>
      </c>
      <c r="P399" s="47">
        <f t="shared" si="89"/>
        <v>0.02</v>
      </c>
      <c r="Q399" s="48">
        <f t="shared" si="90"/>
        <v>1</v>
      </c>
      <c r="R399" s="8">
        <v>0</v>
      </c>
      <c r="S399" s="2">
        <v>0.02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  <c r="AE399" s="2">
        <v>0</v>
      </c>
      <c r="AF399" s="2">
        <v>0</v>
      </c>
      <c r="AG399" s="2">
        <v>0</v>
      </c>
      <c r="AH399" s="2">
        <v>0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  <c r="AO399" s="2">
        <v>0</v>
      </c>
      <c r="AP399" s="2">
        <v>0</v>
      </c>
      <c r="AQ399" s="2">
        <v>0</v>
      </c>
      <c r="AR399" s="2">
        <v>0.02</v>
      </c>
      <c r="AS399" s="2">
        <v>0</v>
      </c>
      <c r="AT399" s="17">
        <v>0.02</v>
      </c>
    </row>
    <row r="400" spans="1:46" x14ac:dyDescent="0.25">
      <c r="A400" s="16">
        <v>433</v>
      </c>
      <c r="B400" s="14" t="s">
        <v>825</v>
      </c>
      <c r="C400" s="19" t="s">
        <v>826</v>
      </c>
      <c r="D400" s="9" t="s">
        <v>34</v>
      </c>
      <c r="E400" s="46">
        <f t="shared" si="78"/>
        <v>0.5</v>
      </c>
      <c r="F400" s="47">
        <f t="shared" si="79"/>
        <v>0</v>
      </c>
      <c r="G400" s="48">
        <f t="shared" si="80"/>
        <v>0</v>
      </c>
      <c r="H400" s="47">
        <f t="shared" si="81"/>
        <v>0</v>
      </c>
      <c r="I400" s="48">
        <f t="shared" si="82"/>
        <v>0</v>
      </c>
      <c r="J400" s="47">
        <f t="shared" si="83"/>
        <v>0</v>
      </c>
      <c r="K400" s="48">
        <f t="shared" si="84"/>
        <v>0</v>
      </c>
      <c r="L400" s="47">
        <f t="shared" si="85"/>
        <v>0.5</v>
      </c>
      <c r="M400" s="48">
        <f t="shared" si="86"/>
        <v>1</v>
      </c>
      <c r="N400" s="47">
        <f t="shared" si="87"/>
        <v>0</v>
      </c>
      <c r="O400" s="48">
        <f t="shared" si="88"/>
        <v>0</v>
      </c>
      <c r="P400" s="47">
        <f t="shared" si="89"/>
        <v>0</v>
      </c>
      <c r="Q400" s="48">
        <f t="shared" si="90"/>
        <v>0</v>
      </c>
      <c r="R400" s="8">
        <v>0</v>
      </c>
      <c r="S400" s="2">
        <v>0.5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  <c r="AE400" s="2">
        <v>0</v>
      </c>
      <c r="AF400" s="2">
        <v>0</v>
      </c>
      <c r="AG400" s="2">
        <v>0</v>
      </c>
      <c r="AH400" s="2">
        <v>0</v>
      </c>
      <c r="AI400" s="2">
        <v>0</v>
      </c>
      <c r="AJ400" s="2">
        <v>0.5</v>
      </c>
      <c r="AK400" s="2">
        <v>0</v>
      </c>
      <c r="AL400" s="2">
        <v>0</v>
      </c>
      <c r="AM400" s="2">
        <v>0</v>
      </c>
      <c r="AN400" s="2">
        <v>0</v>
      </c>
      <c r="AO400" s="2">
        <v>0</v>
      </c>
      <c r="AP400" s="2">
        <v>0</v>
      </c>
      <c r="AQ400" s="2">
        <v>0</v>
      </c>
      <c r="AR400" s="2">
        <v>0</v>
      </c>
      <c r="AS400" s="2">
        <v>0</v>
      </c>
      <c r="AT400" s="17">
        <v>0</v>
      </c>
    </row>
    <row r="401" spans="1:46" x14ac:dyDescent="0.25">
      <c r="A401" s="16">
        <v>434</v>
      </c>
      <c r="B401" s="14" t="s">
        <v>827</v>
      </c>
      <c r="C401" s="19" t="s">
        <v>828</v>
      </c>
      <c r="D401" s="9" t="s">
        <v>34</v>
      </c>
      <c r="E401" s="46">
        <f t="shared" si="78"/>
        <v>1.0840000000000001</v>
      </c>
      <c r="F401" s="47">
        <f t="shared" si="79"/>
        <v>0</v>
      </c>
      <c r="G401" s="48">
        <f t="shared" si="80"/>
        <v>0</v>
      </c>
      <c r="H401" s="47">
        <f t="shared" si="81"/>
        <v>0</v>
      </c>
      <c r="I401" s="48">
        <f t="shared" si="82"/>
        <v>0</v>
      </c>
      <c r="J401" s="47">
        <f t="shared" si="83"/>
        <v>3.0000000000000001E-3</v>
      </c>
      <c r="K401" s="48">
        <f t="shared" si="84"/>
        <v>2.7675276752767526E-3</v>
      </c>
      <c r="L401" s="47">
        <f t="shared" si="85"/>
        <v>0</v>
      </c>
      <c r="M401" s="48">
        <f t="shared" si="86"/>
        <v>0</v>
      </c>
      <c r="N401" s="47">
        <f t="shared" si="87"/>
        <v>1.081</v>
      </c>
      <c r="O401" s="48">
        <f t="shared" si="88"/>
        <v>0.99723247232472312</v>
      </c>
      <c r="P401" s="47">
        <f t="shared" si="89"/>
        <v>0</v>
      </c>
      <c r="Q401" s="48">
        <f t="shared" si="90"/>
        <v>0</v>
      </c>
      <c r="R401" s="8">
        <v>0</v>
      </c>
      <c r="S401" s="2">
        <v>1.0840000000000001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  <c r="AE401" s="2">
        <v>0</v>
      </c>
      <c r="AF401" s="2">
        <v>0</v>
      </c>
      <c r="AG401" s="2">
        <v>0</v>
      </c>
      <c r="AH401" s="2">
        <v>3.0000000000000001E-3</v>
      </c>
      <c r="AI401" s="2">
        <v>0</v>
      </c>
      <c r="AJ401" s="2">
        <v>0</v>
      </c>
      <c r="AK401" s="2">
        <v>0</v>
      </c>
      <c r="AL401" s="2">
        <v>0</v>
      </c>
      <c r="AM401" s="2">
        <v>0</v>
      </c>
      <c r="AN401" s="2">
        <v>1.0309999999999999</v>
      </c>
      <c r="AO401" s="2">
        <v>0</v>
      </c>
      <c r="AP401" s="2">
        <v>0</v>
      </c>
      <c r="AQ401" s="2">
        <v>0</v>
      </c>
      <c r="AR401" s="2">
        <v>0</v>
      </c>
      <c r="AS401" s="2">
        <v>0.05</v>
      </c>
      <c r="AT401" s="17">
        <v>0</v>
      </c>
    </row>
    <row r="402" spans="1:46" x14ac:dyDescent="0.25">
      <c r="A402" s="16">
        <v>435</v>
      </c>
      <c r="B402" s="14" t="s">
        <v>829</v>
      </c>
      <c r="C402" s="19" t="s">
        <v>830</v>
      </c>
      <c r="D402" s="9" t="s">
        <v>37</v>
      </c>
      <c r="E402" s="46">
        <f t="shared" si="78"/>
        <v>1.4640000000000002</v>
      </c>
      <c r="F402" s="47">
        <f t="shared" si="79"/>
        <v>0</v>
      </c>
      <c r="G402" s="48">
        <f t="shared" si="80"/>
        <v>0</v>
      </c>
      <c r="H402" s="47">
        <f t="shared" si="81"/>
        <v>0</v>
      </c>
      <c r="I402" s="48">
        <f t="shared" si="82"/>
        <v>0</v>
      </c>
      <c r="J402" s="47">
        <f t="shared" si="83"/>
        <v>0.5</v>
      </c>
      <c r="K402" s="48">
        <f t="shared" si="84"/>
        <v>0.34153005464480868</v>
      </c>
      <c r="L402" s="47">
        <f t="shared" si="85"/>
        <v>0.31600000000000006</v>
      </c>
      <c r="M402" s="48">
        <f t="shared" si="86"/>
        <v>0.21584699453551914</v>
      </c>
      <c r="N402" s="47">
        <f t="shared" si="87"/>
        <v>5.2000000000000005E-2</v>
      </c>
      <c r="O402" s="48">
        <f t="shared" si="88"/>
        <v>3.5519125683060107E-2</v>
      </c>
      <c r="P402" s="47">
        <f t="shared" si="89"/>
        <v>9.6000000000000002E-2</v>
      </c>
      <c r="Q402" s="48">
        <f t="shared" si="90"/>
        <v>6.5573770491803268E-2</v>
      </c>
      <c r="R402" s="8">
        <v>3.7000000000000005E-2</v>
      </c>
      <c r="S402" s="2">
        <v>0.92700000000000016</v>
      </c>
      <c r="T402" s="2">
        <v>0.5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  <c r="AE402" s="2">
        <v>0</v>
      </c>
      <c r="AF402" s="2">
        <v>0</v>
      </c>
      <c r="AG402" s="2">
        <v>0</v>
      </c>
      <c r="AH402" s="2">
        <v>0.5</v>
      </c>
      <c r="AI402" s="2">
        <v>0</v>
      </c>
      <c r="AJ402" s="2">
        <v>0.31600000000000006</v>
      </c>
      <c r="AK402" s="2">
        <v>0</v>
      </c>
      <c r="AL402" s="2">
        <v>0</v>
      </c>
      <c r="AM402" s="2">
        <v>0</v>
      </c>
      <c r="AN402" s="2">
        <v>5.2000000000000005E-2</v>
      </c>
      <c r="AO402" s="2">
        <v>0</v>
      </c>
      <c r="AP402" s="2">
        <v>0.5</v>
      </c>
      <c r="AQ402" s="2">
        <v>0.5</v>
      </c>
      <c r="AR402" s="2">
        <v>0</v>
      </c>
      <c r="AS402" s="2">
        <v>0</v>
      </c>
      <c r="AT402" s="17">
        <v>9.6000000000000002E-2</v>
      </c>
    </row>
    <row r="403" spans="1:46" x14ac:dyDescent="0.25">
      <c r="A403" s="16">
        <v>436</v>
      </c>
      <c r="B403" s="14" t="s">
        <v>831</v>
      </c>
      <c r="C403" s="19" t="s">
        <v>832</v>
      </c>
      <c r="D403" s="9" t="s">
        <v>37</v>
      </c>
      <c r="E403" s="46">
        <f t="shared" si="78"/>
        <v>0.05</v>
      </c>
      <c r="F403" s="47">
        <f t="shared" si="79"/>
        <v>0</v>
      </c>
      <c r="G403" s="48">
        <f t="shared" si="80"/>
        <v>0</v>
      </c>
      <c r="H403" s="47">
        <f t="shared" si="81"/>
        <v>0</v>
      </c>
      <c r="I403" s="48">
        <f t="shared" si="82"/>
        <v>0</v>
      </c>
      <c r="J403" s="47">
        <f t="shared" si="83"/>
        <v>4.2000000000000003E-2</v>
      </c>
      <c r="K403" s="48">
        <f t="shared" si="84"/>
        <v>0.84</v>
      </c>
      <c r="L403" s="47">
        <f t="shared" si="85"/>
        <v>0</v>
      </c>
      <c r="M403" s="48">
        <f t="shared" si="86"/>
        <v>0</v>
      </c>
      <c r="N403" s="47">
        <f t="shared" si="87"/>
        <v>0</v>
      </c>
      <c r="O403" s="48">
        <f t="shared" si="88"/>
        <v>0</v>
      </c>
      <c r="P403" s="47">
        <f t="shared" si="89"/>
        <v>0</v>
      </c>
      <c r="Q403" s="48">
        <f t="shared" si="90"/>
        <v>0</v>
      </c>
      <c r="R403" s="8">
        <v>0</v>
      </c>
      <c r="S403" s="2">
        <v>4.2000000000000003E-2</v>
      </c>
      <c r="T403" s="2">
        <v>8.0000000000000002E-3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  <c r="AE403" s="2">
        <v>0</v>
      </c>
      <c r="AF403" s="2">
        <v>0</v>
      </c>
      <c r="AG403" s="2">
        <v>0</v>
      </c>
      <c r="AH403" s="2">
        <v>4.2000000000000003E-2</v>
      </c>
      <c r="AI403" s="2">
        <v>0</v>
      </c>
      <c r="AJ403" s="2">
        <v>0</v>
      </c>
      <c r="AK403" s="2">
        <v>0</v>
      </c>
      <c r="AL403" s="2">
        <v>0</v>
      </c>
      <c r="AM403" s="2">
        <v>0</v>
      </c>
      <c r="AN403" s="2">
        <v>0</v>
      </c>
      <c r="AO403" s="2">
        <v>0</v>
      </c>
      <c r="AP403" s="2">
        <v>8.0000000000000002E-3</v>
      </c>
      <c r="AQ403" s="2">
        <v>8.0000000000000002E-3</v>
      </c>
      <c r="AR403" s="2">
        <v>0</v>
      </c>
      <c r="AS403" s="2">
        <v>0</v>
      </c>
      <c r="AT403" s="17">
        <v>0</v>
      </c>
    </row>
    <row r="404" spans="1:46" x14ac:dyDescent="0.25">
      <c r="A404" s="16">
        <v>437</v>
      </c>
      <c r="B404" s="14" t="s">
        <v>833</v>
      </c>
      <c r="C404" s="19" t="s">
        <v>834</v>
      </c>
      <c r="D404" s="9" t="s">
        <v>37</v>
      </c>
      <c r="E404" s="46">
        <f t="shared" si="78"/>
        <v>60677.731999999996</v>
      </c>
      <c r="F404" s="47">
        <f t="shared" si="79"/>
        <v>751.22900000000004</v>
      </c>
      <c r="G404" s="48">
        <f t="shared" si="80"/>
        <v>1.2380637430548657E-2</v>
      </c>
      <c r="H404" s="47">
        <f t="shared" si="81"/>
        <v>751.22900000000004</v>
      </c>
      <c r="I404" s="48">
        <f t="shared" si="82"/>
        <v>1.2380637430548657E-2</v>
      </c>
      <c r="J404" s="47">
        <f t="shared" si="83"/>
        <v>44223.955000000002</v>
      </c>
      <c r="K404" s="48">
        <f t="shared" si="84"/>
        <v>0.72883335520846437</v>
      </c>
      <c r="L404" s="47">
        <f t="shared" si="85"/>
        <v>7.9480000000000004</v>
      </c>
      <c r="M404" s="48">
        <f t="shared" si="86"/>
        <v>1.3098709754016515E-4</v>
      </c>
      <c r="N404" s="47">
        <f t="shared" si="87"/>
        <v>0</v>
      </c>
      <c r="O404" s="48">
        <f t="shared" si="88"/>
        <v>0</v>
      </c>
      <c r="P404" s="47">
        <f t="shared" si="89"/>
        <v>14927.644</v>
      </c>
      <c r="Q404" s="48">
        <f t="shared" si="90"/>
        <v>0.24601519384409426</v>
      </c>
      <c r="R404" s="8">
        <v>18820.972999999998</v>
      </c>
      <c r="S404" s="2">
        <v>28.574000000000005</v>
      </c>
      <c r="T404" s="2">
        <v>41076.955999999998</v>
      </c>
      <c r="U404" s="2">
        <v>0</v>
      </c>
      <c r="V404" s="2">
        <v>0</v>
      </c>
      <c r="W404" s="2">
        <v>0</v>
      </c>
      <c r="X404" s="2">
        <v>0</v>
      </c>
      <c r="Y404" s="2">
        <v>751.22900000000004</v>
      </c>
      <c r="Z404" s="2">
        <v>751.22900000000004</v>
      </c>
      <c r="AA404" s="2">
        <v>44961.228999999999</v>
      </c>
      <c r="AB404" s="2">
        <v>0</v>
      </c>
      <c r="AC404" s="2">
        <v>751.22900000000004</v>
      </c>
      <c r="AD404" s="2">
        <v>0</v>
      </c>
      <c r="AE404" s="2">
        <v>0</v>
      </c>
      <c r="AF404" s="2">
        <v>0</v>
      </c>
      <c r="AG404" s="2">
        <v>0</v>
      </c>
      <c r="AH404" s="2">
        <v>13.954999999999998</v>
      </c>
      <c r="AI404" s="2">
        <v>0</v>
      </c>
      <c r="AJ404" s="2">
        <v>7.9480000000000004</v>
      </c>
      <c r="AK404" s="2">
        <v>0</v>
      </c>
      <c r="AL404" s="2">
        <v>0</v>
      </c>
      <c r="AM404" s="2">
        <v>0</v>
      </c>
      <c r="AN404" s="2">
        <v>0</v>
      </c>
      <c r="AO404" s="2">
        <v>0</v>
      </c>
      <c r="AP404" s="2">
        <v>15.727</v>
      </c>
      <c r="AQ404" s="2">
        <v>15.727</v>
      </c>
      <c r="AR404" s="2">
        <v>0.3</v>
      </c>
      <c r="AS404" s="2">
        <v>0</v>
      </c>
      <c r="AT404" s="17">
        <v>14927.644</v>
      </c>
    </row>
    <row r="405" spans="1:46" x14ac:dyDescent="0.25">
      <c r="A405" s="16">
        <v>438</v>
      </c>
      <c r="B405" s="14" t="s">
        <v>835</v>
      </c>
      <c r="C405" s="19" t="s">
        <v>836</v>
      </c>
      <c r="D405" s="9" t="s">
        <v>37</v>
      </c>
      <c r="E405" s="46">
        <f t="shared" si="78"/>
        <v>33381.699999999997</v>
      </c>
      <c r="F405" s="47">
        <f t="shared" si="79"/>
        <v>0</v>
      </c>
      <c r="G405" s="48">
        <f t="shared" si="80"/>
        <v>0</v>
      </c>
      <c r="H405" s="47">
        <f t="shared" si="81"/>
        <v>0</v>
      </c>
      <c r="I405" s="48">
        <f t="shared" si="82"/>
        <v>0</v>
      </c>
      <c r="J405" s="47">
        <f t="shared" si="83"/>
        <v>29987</v>
      </c>
      <c r="K405" s="48">
        <f t="shared" si="84"/>
        <v>0.89830655718552388</v>
      </c>
      <c r="L405" s="47">
        <f t="shared" si="85"/>
        <v>0</v>
      </c>
      <c r="M405" s="48">
        <f t="shared" si="86"/>
        <v>0</v>
      </c>
      <c r="N405" s="47">
        <f t="shared" si="87"/>
        <v>0</v>
      </c>
      <c r="O405" s="48">
        <f t="shared" si="88"/>
        <v>0</v>
      </c>
      <c r="P405" s="47">
        <f t="shared" si="89"/>
        <v>3392</v>
      </c>
      <c r="Q405" s="48">
        <f t="shared" si="90"/>
        <v>0.10161256017518581</v>
      </c>
      <c r="R405" s="8">
        <v>0</v>
      </c>
      <c r="S405" s="2">
        <v>0</v>
      </c>
      <c r="T405" s="2">
        <v>33381.699999999997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29987</v>
      </c>
      <c r="AB405" s="2">
        <v>0</v>
      </c>
      <c r="AC405" s="2">
        <v>0</v>
      </c>
      <c r="AD405" s="2">
        <v>0</v>
      </c>
      <c r="AE405" s="2">
        <v>0</v>
      </c>
      <c r="AF405" s="2">
        <v>0</v>
      </c>
      <c r="AG405" s="2">
        <v>0</v>
      </c>
      <c r="AH405" s="2">
        <v>0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0</v>
      </c>
      <c r="AO405" s="2">
        <v>0</v>
      </c>
      <c r="AP405" s="2">
        <v>2.7</v>
      </c>
      <c r="AQ405" s="2">
        <v>2.7</v>
      </c>
      <c r="AR405" s="2">
        <v>0</v>
      </c>
      <c r="AS405" s="2">
        <v>0</v>
      </c>
      <c r="AT405" s="17">
        <v>3392</v>
      </c>
    </row>
    <row r="406" spans="1:46" x14ac:dyDescent="0.25">
      <c r="A406" s="16">
        <v>439</v>
      </c>
      <c r="B406" s="14" t="s">
        <v>837</v>
      </c>
      <c r="C406" s="19" t="s">
        <v>838</v>
      </c>
      <c r="D406" s="9" t="s">
        <v>37</v>
      </c>
      <c r="E406" s="46">
        <f t="shared" si="78"/>
        <v>58596.699000000001</v>
      </c>
      <c r="F406" s="47">
        <f t="shared" si="79"/>
        <v>0</v>
      </c>
      <c r="G406" s="48">
        <f t="shared" si="80"/>
        <v>0</v>
      </c>
      <c r="H406" s="47">
        <f t="shared" si="81"/>
        <v>0</v>
      </c>
      <c r="I406" s="48">
        <f t="shared" si="82"/>
        <v>0</v>
      </c>
      <c r="J406" s="47">
        <f t="shared" si="83"/>
        <v>45541.387000000002</v>
      </c>
      <c r="K406" s="48">
        <f t="shared" si="84"/>
        <v>0.77720055527359999</v>
      </c>
      <c r="L406" s="47">
        <f t="shared" si="85"/>
        <v>1.0859999999999999</v>
      </c>
      <c r="M406" s="48">
        <f t="shared" si="86"/>
        <v>1.8533467218008301E-5</v>
      </c>
      <c r="N406" s="47">
        <f t="shared" si="87"/>
        <v>0</v>
      </c>
      <c r="O406" s="48">
        <f t="shared" si="88"/>
        <v>0</v>
      </c>
      <c r="P406" s="47">
        <f t="shared" si="89"/>
        <v>13052.325999999999</v>
      </c>
      <c r="Q406" s="48">
        <f t="shared" si="90"/>
        <v>0.22274848622445437</v>
      </c>
      <c r="R406" s="8">
        <v>19469.526000000002</v>
      </c>
      <c r="S406" s="2">
        <v>4.5730000000000004</v>
      </c>
      <c r="T406" s="2">
        <v>39122.6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45540</v>
      </c>
      <c r="AB406" s="2">
        <v>0</v>
      </c>
      <c r="AC406" s="2">
        <v>0</v>
      </c>
      <c r="AD406" s="2">
        <v>0.7</v>
      </c>
      <c r="AE406" s="2">
        <v>0</v>
      </c>
      <c r="AF406" s="2">
        <v>0</v>
      </c>
      <c r="AG406" s="2">
        <v>0</v>
      </c>
      <c r="AH406" s="2">
        <v>1.387</v>
      </c>
      <c r="AI406" s="2">
        <v>0</v>
      </c>
      <c r="AJ406" s="2">
        <v>0.38600000000000001</v>
      </c>
      <c r="AK406" s="2">
        <v>0</v>
      </c>
      <c r="AL406" s="2">
        <v>0</v>
      </c>
      <c r="AM406" s="2">
        <v>0</v>
      </c>
      <c r="AN406" s="2">
        <v>0</v>
      </c>
      <c r="AO406" s="2">
        <v>0</v>
      </c>
      <c r="AP406" s="2">
        <v>1.9</v>
      </c>
      <c r="AQ406" s="2">
        <v>1.9</v>
      </c>
      <c r="AR406" s="2">
        <v>0.26</v>
      </c>
      <c r="AS406" s="2">
        <v>0</v>
      </c>
      <c r="AT406" s="17">
        <v>13052.325999999999</v>
      </c>
    </row>
    <row r="407" spans="1:46" x14ac:dyDescent="0.25">
      <c r="A407" s="16">
        <v>440</v>
      </c>
      <c r="B407" s="14" t="s">
        <v>839</v>
      </c>
      <c r="C407" s="19" t="s">
        <v>840</v>
      </c>
      <c r="D407" s="9" t="s">
        <v>37</v>
      </c>
      <c r="E407" s="46">
        <f t="shared" si="78"/>
        <v>43145.66</v>
      </c>
      <c r="F407" s="47">
        <f t="shared" si="79"/>
        <v>0</v>
      </c>
      <c r="G407" s="48">
        <f t="shared" si="80"/>
        <v>0</v>
      </c>
      <c r="H407" s="47">
        <f t="shared" si="81"/>
        <v>0</v>
      </c>
      <c r="I407" s="48">
        <f t="shared" si="82"/>
        <v>0</v>
      </c>
      <c r="J407" s="47">
        <f t="shared" si="83"/>
        <v>38797.699999999997</v>
      </c>
      <c r="K407" s="48">
        <f t="shared" si="84"/>
        <v>0.89922601717067241</v>
      </c>
      <c r="L407" s="47">
        <f t="shared" si="85"/>
        <v>9</v>
      </c>
      <c r="M407" s="48">
        <f t="shared" si="86"/>
        <v>2.0859571970854076E-4</v>
      </c>
      <c r="N407" s="47">
        <f t="shared" si="87"/>
        <v>0</v>
      </c>
      <c r="O407" s="48">
        <f t="shared" si="88"/>
        <v>0</v>
      </c>
      <c r="P407" s="47">
        <f t="shared" si="89"/>
        <v>4327.8</v>
      </c>
      <c r="Q407" s="48">
        <f t="shared" si="90"/>
        <v>0.10030672841718032</v>
      </c>
      <c r="R407" s="8">
        <v>1303.9000000000001</v>
      </c>
      <c r="S407" s="2">
        <v>15.6</v>
      </c>
      <c r="T407" s="2">
        <v>41826.160000000003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38790</v>
      </c>
      <c r="AB407" s="2">
        <v>0</v>
      </c>
      <c r="AC407" s="2">
        <v>0</v>
      </c>
      <c r="AD407" s="2">
        <v>0</v>
      </c>
      <c r="AE407" s="2">
        <v>0</v>
      </c>
      <c r="AF407" s="2">
        <v>0</v>
      </c>
      <c r="AG407" s="2">
        <v>0</v>
      </c>
      <c r="AH407" s="2">
        <v>7.7</v>
      </c>
      <c r="AI407" s="2">
        <v>6</v>
      </c>
      <c r="AJ407" s="2">
        <v>9</v>
      </c>
      <c r="AK407" s="2">
        <v>0</v>
      </c>
      <c r="AL407" s="2">
        <v>0</v>
      </c>
      <c r="AM407" s="2">
        <v>0</v>
      </c>
      <c r="AN407" s="2">
        <v>0</v>
      </c>
      <c r="AO407" s="2">
        <v>0</v>
      </c>
      <c r="AP407" s="2">
        <v>11.16</v>
      </c>
      <c r="AQ407" s="2">
        <v>11.16</v>
      </c>
      <c r="AR407" s="2">
        <v>0</v>
      </c>
      <c r="AS407" s="2">
        <v>0</v>
      </c>
      <c r="AT407" s="17">
        <v>4327.8</v>
      </c>
    </row>
    <row r="408" spans="1:46" x14ac:dyDescent="0.25">
      <c r="A408" s="16">
        <v>441</v>
      </c>
      <c r="B408" s="14" t="s">
        <v>841</v>
      </c>
      <c r="C408" s="19" t="s">
        <v>842</v>
      </c>
      <c r="D408" s="9" t="s">
        <v>37</v>
      </c>
      <c r="E408" s="46">
        <f t="shared" si="78"/>
        <v>33967.611999999994</v>
      </c>
      <c r="F408" s="47">
        <f t="shared" si="79"/>
        <v>1.7799999999999998</v>
      </c>
      <c r="G408" s="48">
        <f t="shared" si="80"/>
        <v>5.2402859523948879E-5</v>
      </c>
      <c r="H408" s="47">
        <f t="shared" si="81"/>
        <v>0.38</v>
      </c>
      <c r="I408" s="48">
        <f t="shared" si="82"/>
        <v>1.1187127314101447E-5</v>
      </c>
      <c r="J408" s="47">
        <f t="shared" si="83"/>
        <v>25167.297999999999</v>
      </c>
      <c r="K408" s="48">
        <f t="shared" si="84"/>
        <v>0.74092043915244921</v>
      </c>
      <c r="L408" s="47">
        <f t="shared" si="85"/>
        <v>86.800000000000011</v>
      </c>
      <c r="M408" s="48">
        <f t="shared" si="86"/>
        <v>2.5553753970105411E-3</v>
      </c>
      <c r="N408" s="47">
        <f t="shared" si="87"/>
        <v>0</v>
      </c>
      <c r="O408" s="48">
        <f t="shared" si="88"/>
        <v>0</v>
      </c>
      <c r="P408" s="47">
        <f t="shared" si="89"/>
        <v>8678.470000000003</v>
      </c>
      <c r="Q408" s="48">
        <f t="shared" si="90"/>
        <v>0.25549249679371056</v>
      </c>
      <c r="R408" s="8">
        <v>3995.0430000000001</v>
      </c>
      <c r="S408" s="2">
        <v>79.712000000000003</v>
      </c>
      <c r="T408" s="2">
        <v>29892.476999999999</v>
      </c>
      <c r="U408" s="2">
        <v>0</v>
      </c>
      <c r="V408" s="2">
        <v>0</v>
      </c>
      <c r="W408" s="2">
        <v>0</v>
      </c>
      <c r="X408" s="2">
        <v>0</v>
      </c>
      <c r="Y408" s="2">
        <v>0.38</v>
      </c>
      <c r="Z408" s="2">
        <v>0.38</v>
      </c>
      <c r="AA408" s="2">
        <v>25126.38</v>
      </c>
      <c r="AB408" s="2">
        <v>0</v>
      </c>
      <c r="AC408" s="2">
        <v>0.38</v>
      </c>
      <c r="AD408" s="2">
        <v>66</v>
      </c>
      <c r="AE408" s="2">
        <v>0</v>
      </c>
      <c r="AF408" s="2">
        <v>1.4</v>
      </c>
      <c r="AG408" s="2">
        <v>0</v>
      </c>
      <c r="AH408" s="2">
        <v>41.297999999999995</v>
      </c>
      <c r="AI408" s="2">
        <v>23.594999999999999</v>
      </c>
      <c r="AJ408" s="2">
        <v>20.800000000000004</v>
      </c>
      <c r="AK408" s="2">
        <v>0</v>
      </c>
      <c r="AL408" s="2">
        <v>0</v>
      </c>
      <c r="AM408" s="2">
        <v>0</v>
      </c>
      <c r="AN408" s="2">
        <v>0</v>
      </c>
      <c r="AO408" s="2">
        <v>0</v>
      </c>
      <c r="AP408" s="2">
        <v>32.884</v>
      </c>
      <c r="AQ408" s="2">
        <v>32.884</v>
      </c>
      <c r="AR408" s="2">
        <v>14.018000000000001</v>
      </c>
      <c r="AS408" s="2">
        <v>0</v>
      </c>
      <c r="AT408" s="17">
        <v>8678.470000000003</v>
      </c>
    </row>
    <row r="409" spans="1:46" x14ac:dyDescent="0.25">
      <c r="A409" s="16">
        <v>442</v>
      </c>
      <c r="B409" s="14" t="s">
        <v>843</v>
      </c>
      <c r="C409" s="19" t="s">
        <v>844</v>
      </c>
      <c r="D409" s="9" t="s">
        <v>42</v>
      </c>
      <c r="E409" s="46">
        <f t="shared" si="78"/>
        <v>8.7330000000000005</v>
      </c>
      <c r="F409" s="47">
        <f t="shared" si="79"/>
        <v>0</v>
      </c>
      <c r="G409" s="48">
        <f t="shared" si="80"/>
        <v>0</v>
      </c>
      <c r="H409" s="47">
        <f t="shared" si="81"/>
        <v>0</v>
      </c>
      <c r="I409" s="48">
        <f t="shared" si="82"/>
        <v>0</v>
      </c>
      <c r="J409" s="47">
        <f t="shared" si="83"/>
        <v>0</v>
      </c>
      <c r="K409" s="48">
        <f t="shared" si="84"/>
        <v>0</v>
      </c>
      <c r="L409" s="47">
        <f t="shared" si="85"/>
        <v>4.34</v>
      </c>
      <c r="M409" s="48">
        <f t="shared" si="86"/>
        <v>0.49696553303561197</v>
      </c>
      <c r="N409" s="47">
        <f t="shared" si="87"/>
        <v>0</v>
      </c>
      <c r="O409" s="48">
        <f t="shared" si="88"/>
        <v>0</v>
      </c>
      <c r="P409" s="47">
        <f t="shared" si="89"/>
        <v>3.3000000000000002E-2</v>
      </c>
      <c r="Q409" s="48">
        <f t="shared" si="90"/>
        <v>3.7787701820680177E-3</v>
      </c>
      <c r="R409" s="8">
        <v>3.3000000000000002E-2</v>
      </c>
      <c r="S409" s="2">
        <v>4.34</v>
      </c>
      <c r="T409" s="2">
        <v>4.3600000000000003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0</v>
      </c>
      <c r="AE409" s="2">
        <v>0</v>
      </c>
      <c r="AF409" s="2">
        <v>0</v>
      </c>
      <c r="AG409" s="2">
        <v>0</v>
      </c>
      <c r="AH409" s="2">
        <v>0</v>
      </c>
      <c r="AI409" s="2">
        <v>0</v>
      </c>
      <c r="AJ409" s="2">
        <v>4.34</v>
      </c>
      <c r="AK409" s="2">
        <v>3.94</v>
      </c>
      <c r="AL409" s="2">
        <v>0</v>
      </c>
      <c r="AM409" s="2">
        <v>0</v>
      </c>
      <c r="AN409" s="2">
        <v>0</v>
      </c>
      <c r="AO409" s="2">
        <v>0</v>
      </c>
      <c r="AP409" s="2">
        <v>4.3600000000000003</v>
      </c>
      <c r="AQ409" s="2">
        <v>4.3600000000000003</v>
      </c>
      <c r="AR409" s="2">
        <v>0</v>
      </c>
      <c r="AS409" s="2">
        <v>0</v>
      </c>
      <c r="AT409" s="17">
        <v>3.3000000000000002E-2</v>
      </c>
    </row>
    <row r="410" spans="1:46" x14ac:dyDescent="0.25">
      <c r="A410" s="16">
        <v>443</v>
      </c>
      <c r="B410" s="14" t="s">
        <v>845</v>
      </c>
      <c r="C410" s="19" t="s">
        <v>846</v>
      </c>
      <c r="D410" s="9" t="s">
        <v>42</v>
      </c>
      <c r="E410" s="46">
        <f t="shared" si="78"/>
        <v>2.6000000000000002E-2</v>
      </c>
      <c r="F410" s="47">
        <f t="shared" si="79"/>
        <v>0</v>
      </c>
      <c r="G410" s="48">
        <f t="shared" si="80"/>
        <v>0</v>
      </c>
      <c r="H410" s="47">
        <f t="shared" si="81"/>
        <v>0</v>
      </c>
      <c r="I410" s="48">
        <f t="shared" si="82"/>
        <v>0</v>
      </c>
      <c r="J410" s="47">
        <f t="shared" si="83"/>
        <v>0</v>
      </c>
      <c r="K410" s="48">
        <f t="shared" si="84"/>
        <v>0</v>
      </c>
      <c r="L410" s="47">
        <f t="shared" si="85"/>
        <v>0</v>
      </c>
      <c r="M410" s="48">
        <f t="shared" si="86"/>
        <v>0</v>
      </c>
      <c r="N410" s="47">
        <f t="shared" si="87"/>
        <v>0</v>
      </c>
      <c r="O410" s="48">
        <f t="shared" si="88"/>
        <v>0</v>
      </c>
      <c r="P410" s="47">
        <f t="shared" si="89"/>
        <v>2.5999999999999999E-2</v>
      </c>
      <c r="Q410" s="48">
        <f t="shared" si="90"/>
        <v>0.99999999999999989</v>
      </c>
      <c r="R410" s="8">
        <v>2.1000000000000001E-2</v>
      </c>
      <c r="S410" s="2">
        <v>5.0000000000000001E-3</v>
      </c>
      <c r="T410" s="2">
        <v>0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2">
        <v>0</v>
      </c>
      <c r="AC410" s="2">
        <v>0</v>
      </c>
      <c r="AD410" s="2">
        <v>0</v>
      </c>
      <c r="AE410" s="2">
        <v>0</v>
      </c>
      <c r="AF410" s="2">
        <v>0</v>
      </c>
      <c r="AG410" s="2">
        <v>0</v>
      </c>
      <c r="AH410" s="2">
        <v>0</v>
      </c>
      <c r="AI410" s="2">
        <v>0</v>
      </c>
      <c r="AJ410" s="2">
        <v>0</v>
      </c>
      <c r="AK410" s="2">
        <v>0</v>
      </c>
      <c r="AL410" s="2">
        <v>0</v>
      </c>
      <c r="AM410" s="2">
        <v>0</v>
      </c>
      <c r="AN410" s="2">
        <v>0</v>
      </c>
      <c r="AO410" s="2">
        <v>0</v>
      </c>
      <c r="AP410" s="2">
        <v>0</v>
      </c>
      <c r="AQ410" s="2">
        <v>0</v>
      </c>
      <c r="AR410" s="2">
        <v>0</v>
      </c>
      <c r="AS410" s="2">
        <v>0</v>
      </c>
      <c r="AT410" s="17">
        <v>2.5999999999999999E-2</v>
      </c>
    </row>
    <row r="411" spans="1:46" x14ac:dyDescent="0.25">
      <c r="A411" s="16">
        <v>444</v>
      </c>
      <c r="B411" s="14" t="s">
        <v>847</v>
      </c>
      <c r="C411" s="19" t="s">
        <v>848</v>
      </c>
      <c r="D411" s="9" t="s">
        <v>42</v>
      </c>
      <c r="E411" s="46">
        <f t="shared" si="78"/>
        <v>4.0000000000000001E-3</v>
      </c>
      <c r="F411" s="47">
        <f t="shared" si="79"/>
        <v>0</v>
      </c>
      <c r="G411" s="48">
        <f t="shared" si="80"/>
        <v>0</v>
      </c>
      <c r="H411" s="47">
        <f t="shared" si="81"/>
        <v>0</v>
      </c>
      <c r="I411" s="48">
        <f t="shared" si="82"/>
        <v>0</v>
      </c>
      <c r="J411" s="47">
        <f t="shared" si="83"/>
        <v>0</v>
      </c>
      <c r="K411" s="48">
        <f t="shared" si="84"/>
        <v>0</v>
      </c>
      <c r="L411" s="47">
        <f t="shared" si="85"/>
        <v>0</v>
      </c>
      <c r="M411" s="48">
        <f t="shared" si="86"/>
        <v>0</v>
      </c>
      <c r="N411" s="47">
        <f t="shared" si="87"/>
        <v>0</v>
      </c>
      <c r="O411" s="48">
        <f t="shared" si="88"/>
        <v>0</v>
      </c>
      <c r="P411" s="47">
        <f t="shared" si="89"/>
        <v>0</v>
      </c>
      <c r="Q411" s="48">
        <f t="shared" si="90"/>
        <v>0</v>
      </c>
      <c r="R411" s="8">
        <v>0</v>
      </c>
      <c r="S411" s="2">
        <v>0</v>
      </c>
      <c r="T411" s="2">
        <v>4.0000000000000001E-3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  <c r="AE411" s="2">
        <v>0</v>
      </c>
      <c r="AF411" s="2">
        <v>0</v>
      </c>
      <c r="AG411" s="2">
        <v>0</v>
      </c>
      <c r="AH411" s="2">
        <v>0</v>
      </c>
      <c r="AI411" s="2">
        <v>0</v>
      </c>
      <c r="AJ411" s="2">
        <v>0</v>
      </c>
      <c r="AK411" s="2">
        <v>0</v>
      </c>
      <c r="AL411" s="2">
        <v>0</v>
      </c>
      <c r="AM411" s="2">
        <v>0</v>
      </c>
      <c r="AN411" s="2">
        <v>0</v>
      </c>
      <c r="AO411" s="2">
        <v>0</v>
      </c>
      <c r="AP411" s="2">
        <v>4.0000000000000001E-3</v>
      </c>
      <c r="AQ411" s="2">
        <v>4.0000000000000001E-3</v>
      </c>
      <c r="AR411" s="2">
        <v>0</v>
      </c>
      <c r="AS411" s="2">
        <v>0</v>
      </c>
      <c r="AT411" s="17">
        <v>0</v>
      </c>
    </row>
    <row r="412" spans="1:46" x14ac:dyDescent="0.25">
      <c r="A412" s="16">
        <v>445</v>
      </c>
      <c r="B412" s="14" t="s">
        <v>849</v>
      </c>
      <c r="C412" s="19" t="s">
        <v>850</v>
      </c>
      <c r="D412" s="9" t="s">
        <v>37</v>
      </c>
      <c r="E412" s="46">
        <f t="shared" si="78"/>
        <v>5.6980000000000004</v>
      </c>
      <c r="F412" s="47">
        <f t="shared" si="79"/>
        <v>0</v>
      </c>
      <c r="G412" s="48">
        <f t="shared" si="80"/>
        <v>0</v>
      </c>
      <c r="H412" s="47">
        <f t="shared" si="81"/>
        <v>0</v>
      </c>
      <c r="I412" s="48">
        <f t="shared" si="82"/>
        <v>0</v>
      </c>
      <c r="J412" s="47">
        <f t="shared" si="83"/>
        <v>0.85</v>
      </c>
      <c r="K412" s="48">
        <f t="shared" si="84"/>
        <v>0.14917514917514915</v>
      </c>
      <c r="L412" s="47">
        <f t="shared" si="85"/>
        <v>3.9790000000000001</v>
      </c>
      <c r="M412" s="48">
        <f t="shared" si="86"/>
        <v>0.69831519831519828</v>
      </c>
      <c r="N412" s="47">
        <f t="shared" si="87"/>
        <v>0.22</v>
      </c>
      <c r="O412" s="48">
        <f t="shared" si="88"/>
        <v>3.8610038610038609E-2</v>
      </c>
      <c r="P412" s="47">
        <f t="shared" si="89"/>
        <v>0.42300000000000004</v>
      </c>
      <c r="Q412" s="48">
        <f t="shared" si="90"/>
        <v>7.4236574236574232E-2</v>
      </c>
      <c r="R412" s="8">
        <v>0.97299999999999998</v>
      </c>
      <c r="S412" s="2">
        <v>1.6870000000000003</v>
      </c>
      <c r="T412" s="2">
        <v>3.0379999999999998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2.8499999999999996</v>
      </c>
      <c r="AE412" s="2">
        <v>0</v>
      </c>
      <c r="AF412" s="2">
        <v>0</v>
      </c>
      <c r="AG412" s="2">
        <v>0</v>
      </c>
      <c r="AH412" s="2">
        <v>0.85</v>
      </c>
      <c r="AI412" s="2">
        <v>0</v>
      </c>
      <c r="AJ412" s="2">
        <v>1.1290000000000002</v>
      </c>
      <c r="AK412" s="2">
        <v>0.1</v>
      </c>
      <c r="AL412" s="2">
        <v>0</v>
      </c>
      <c r="AM412" s="2">
        <v>0</v>
      </c>
      <c r="AN412" s="2">
        <v>0.1</v>
      </c>
      <c r="AO412" s="2">
        <v>0</v>
      </c>
      <c r="AP412" s="2">
        <v>0.22600000000000001</v>
      </c>
      <c r="AQ412" s="2">
        <v>0.22600000000000001</v>
      </c>
      <c r="AR412" s="2">
        <v>2.5000000000000001E-2</v>
      </c>
      <c r="AS412" s="2">
        <v>0.12</v>
      </c>
      <c r="AT412" s="17">
        <v>0.42300000000000004</v>
      </c>
    </row>
    <row r="413" spans="1:46" x14ac:dyDescent="0.25">
      <c r="A413" s="16">
        <v>446</v>
      </c>
      <c r="B413" s="14" t="s">
        <v>851</v>
      </c>
      <c r="C413" s="19" t="s">
        <v>852</v>
      </c>
      <c r="D413" s="9" t="s">
        <v>42</v>
      </c>
      <c r="E413" s="46">
        <f t="shared" si="78"/>
        <v>16.832000000000001</v>
      </c>
      <c r="F413" s="47">
        <f t="shared" si="79"/>
        <v>0</v>
      </c>
      <c r="G413" s="48">
        <f t="shared" si="80"/>
        <v>0</v>
      </c>
      <c r="H413" s="47">
        <f t="shared" si="81"/>
        <v>0</v>
      </c>
      <c r="I413" s="48">
        <f t="shared" si="82"/>
        <v>0</v>
      </c>
      <c r="J413" s="47">
        <f t="shared" si="83"/>
        <v>0.54</v>
      </c>
      <c r="K413" s="48">
        <f t="shared" si="84"/>
        <v>3.2081749049429661E-2</v>
      </c>
      <c r="L413" s="47">
        <f t="shared" si="85"/>
        <v>14.708</v>
      </c>
      <c r="M413" s="48">
        <f t="shared" si="86"/>
        <v>0.87381178707224327</v>
      </c>
      <c r="N413" s="47">
        <f t="shared" si="87"/>
        <v>0.1</v>
      </c>
      <c r="O413" s="48">
        <f t="shared" si="88"/>
        <v>5.9410646387832704E-3</v>
      </c>
      <c r="P413" s="47">
        <f t="shared" si="89"/>
        <v>0.97199999999999998</v>
      </c>
      <c r="Q413" s="48">
        <f t="shared" si="90"/>
        <v>5.7747148288973378E-2</v>
      </c>
      <c r="R413" s="8">
        <v>1.3019999999999998</v>
      </c>
      <c r="S413" s="2">
        <v>4.101</v>
      </c>
      <c r="T413" s="2">
        <v>11.429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11.393000000000001</v>
      </c>
      <c r="AE413" s="2">
        <v>0</v>
      </c>
      <c r="AF413" s="2">
        <v>0</v>
      </c>
      <c r="AG413" s="2">
        <v>0</v>
      </c>
      <c r="AH413" s="2">
        <v>0.54</v>
      </c>
      <c r="AI413" s="2">
        <v>0</v>
      </c>
      <c r="AJ413" s="2">
        <v>3.3149999999999999</v>
      </c>
      <c r="AK413" s="2">
        <v>0.30599999999999999</v>
      </c>
      <c r="AL413" s="2">
        <v>0</v>
      </c>
      <c r="AM413" s="2">
        <v>0</v>
      </c>
      <c r="AN413" s="2">
        <v>0</v>
      </c>
      <c r="AO413" s="2">
        <v>0</v>
      </c>
      <c r="AP413" s="2">
        <v>0.51200000000000001</v>
      </c>
      <c r="AQ413" s="2">
        <v>0.51200000000000001</v>
      </c>
      <c r="AR413" s="2">
        <v>0.64200000000000002</v>
      </c>
      <c r="AS413" s="2">
        <v>0.1</v>
      </c>
      <c r="AT413" s="17">
        <v>0.97199999999999998</v>
      </c>
    </row>
    <row r="414" spans="1:46" x14ac:dyDescent="0.25">
      <c r="A414" s="16">
        <v>447</v>
      </c>
      <c r="B414" s="14" t="s">
        <v>853</v>
      </c>
      <c r="C414" s="19" t="s">
        <v>854</v>
      </c>
      <c r="D414" s="9" t="s">
        <v>42</v>
      </c>
      <c r="E414" s="46">
        <f t="shared" si="78"/>
        <v>6.6849999999999996</v>
      </c>
      <c r="F414" s="47">
        <f t="shared" si="79"/>
        <v>0</v>
      </c>
      <c r="G414" s="48">
        <f t="shared" si="80"/>
        <v>0</v>
      </c>
      <c r="H414" s="47">
        <f t="shared" si="81"/>
        <v>0</v>
      </c>
      <c r="I414" s="48">
        <f t="shared" si="82"/>
        <v>0</v>
      </c>
      <c r="J414" s="47">
        <f t="shared" si="83"/>
        <v>0.40899999999999997</v>
      </c>
      <c r="K414" s="48">
        <f t="shared" si="84"/>
        <v>6.1181750186985788E-2</v>
      </c>
      <c r="L414" s="47">
        <f t="shared" si="85"/>
        <v>5.2909999999999995</v>
      </c>
      <c r="M414" s="48">
        <f t="shared" si="86"/>
        <v>0.79147344801795061</v>
      </c>
      <c r="N414" s="47">
        <f t="shared" si="87"/>
        <v>0</v>
      </c>
      <c r="O414" s="48">
        <f t="shared" si="88"/>
        <v>0</v>
      </c>
      <c r="P414" s="47">
        <f t="shared" si="89"/>
        <v>0.60499999999999998</v>
      </c>
      <c r="Q414" s="48">
        <f t="shared" si="90"/>
        <v>9.0501121914734486E-2</v>
      </c>
      <c r="R414" s="8">
        <v>0.79900000000000015</v>
      </c>
      <c r="S414" s="2">
        <v>1.9279999999999993</v>
      </c>
      <c r="T414" s="2">
        <v>3.9580000000000002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3.8200000000000003</v>
      </c>
      <c r="AE414" s="2">
        <v>0</v>
      </c>
      <c r="AF414" s="2">
        <v>0</v>
      </c>
      <c r="AG414" s="2">
        <v>0</v>
      </c>
      <c r="AH414" s="2">
        <v>0.40899999999999997</v>
      </c>
      <c r="AI414" s="2">
        <v>0</v>
      </c>
      <c r="AJ414" s="2">
        <v>1.4709999999999994</v>
      </c>
      <c r="AK414" s="2">
        <v>0.23499999999999999</v>
      </c>
      <c r="AL414" s="2">
        <v>0</v>
      </c>
      <c r="AM414" s="2">
        <v>0</v>
      </c>
      <c r="AN414" s="2">
        <v>0</v>
      </c>
      <c r="AO414" s="2">
        <v>0</v>
      </c>
      <c r="AP414" s="2">
        <v>0.38</v>
      </c>
      <c r="AQ414" s="2">
        <v>0.38</v>
      </c>
      <c r="AR414" s="2">
        <v>0.49399999999999999</v>
      </c>
      <c r="AS414" s="2">
        <v>0</v>
      </c>
      <c r="AT414" s="17">
        <v>0.60499999999999998</v>
      </c>
    </row>
    <row r="415" spans="1:46" x14ac:dyDescent="0.25">
      <c r="A415" s="16">
        <v>448</v>
      </c>
      <c r="B415" s="14" t="s">
        <v>855</v>
      </c>
      <c r="C415" s="19" t="s">
        <v>856</v>
      </c>
      <c r="D415" s="9" t="s">
        <v>37</v>
      </c>
      <c r="E415" s="46">
        <f t="shared" si="78"/>
        <v>0.3</v>
      </c>
      <c r="F415" s="47">
        <f t="shared" si="79"/>
        <v>0</v>
      </c>
      <c r="G415" s="48">
        <f t="shared" si="80"/>
        <v>0</v>
      </c>
      <c r="H415" s="47">
        <f t="shared" si="81"/>
        <v>0</v>
      </c>
      <c r="I415" s="48">
        <f t="shared" si="82"/>
        <v>0</v>
      </c>
      <c r="J415" s="47">
        <f t="shared" si="83"/>
        <v>0</v>
      </c>
      <c r="K415" s="48">
        <f t="shared" si="84"/>
        <v>0</v>
      </c>
      <c r="L415" s="47">
        <f t="shared" si="85"/>
        <v>0</v>
      </c>
      <c r="M415" s="48">
        <f t="shared" si="86"/>
        <v>0</v>
      </c>
      <c r="N415" s="47">
        <f t="shared" si="87"/>
        <v>0</v>
      </c>
      <c r="O415" s="48">
        <f t="shared" si="88"/>
        <v>0</v>
      </c>
      <c r="P415" s="47">
        <f t="shared" si="89"/>
        <v>0</v>
      </c>
      <c r="Q415" s="48">
        <f t="shared" si="90"/>
        <v>0</v>
      </c>
      <c r="R415" s="8">
        <v>0</v>
      </c>
      <c r="S415" s="2">
        <v>0</v>
      </c>
      <c r="T415" s="2">
        <v>0.3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  <c r="AE415" s="2">
        <v>0</v>
      </c>
      <c r="AF415" s="2">
        <v>0</v>
      </c>
      <c r="AG415" s="2">
        <v>0</v>
      </c>
      <c r="AH415" s="2">
        <v>0</v>
      </c>
      <c r="AI415" s="2">
        <v>0</v>
      </c>
      <c r="AJ415" s="2">
        <v>0</v>
      </c>
      <c r="AK415" s="2">
        <v>0</v>
      </c>
      <c r="AL415" s="2">
        <v>0</v>
      </c>
      <c r="AM415" s="2">
        <v>0</v>
      </c>
      <c r="AN415" s="2">
        <v>0</v>
      </c>
      <c r="AO415" s="2">
        <v>0</v>
      </c>
      <c r="AP415" s="2">
        <v>0.3</v>
      </c>
      <c r="AQ415" s="2">
        <v>0.3</v>
      </c>
      <c r="AR415" s="2">
        <v>0</v>
      </c>
      <c r="AS415" s="2">
        <v>0</v>
      </c>
      <c r="AT415" s="17">
        <v>0</v>
      </c>
    </row>
    <row r="416" spans="1:46" x14ac:dyDescent="0.25">
      <c r="A416" s="16">
        <v>449</v>
      </c>
      <c r="B416" s="14" t="s">
        <v>857</v>
      </c>
      <c r="C416" s="19" t="s">
        <v>858</v>
      </c>
      <c r="D416" s="9" t="s">
        <v>37</v>
      </c>
      <c r="E416" s="46">
        <f t="shared" ref="E416:E424" si="91">R416+S416+T416+Y416</f>
        <v>0.1</v>
      </c>
      <c r="F416" s="47">
        <f t="shared" ref="F416:F424" si="92">AF416+Z416</f>
        <v>0</v>
      </c>
      <c r="G416" s="48">
        <f t="shared" ref="G416:G430" si="93">F416/E416</f>
        <v>0</v>
      </c>
      <c r="H416" s="47">
        <f t="shared" ref="H416:H424" si="94">AC416</f>
        <v>0</v>
      </c>
      <c r="I416" s="48">
        <f t="shared" ref="I416:I430" si="95">H416/E416</f>
        <v>0</v>
      </c>
      <c r="J416" s="47">
        <f t="shared" ref="J416:J424" si="96">AA416-AC416+AH416</f>
        <v>0</v>
      </c>
      <c r="K416" s="48">
        <f t="shared" ref="K416:K430" si="97">J416/E416</f>
        <v>0</v>
      </c>
      <c r="L416" s="47">
        <f t="shared" ref="L416:L424" si="98">AD416+AJ416</f>
        <v>0</v>
      </c>
      <c r="M416" s="48">
        <f t="shared" ref="M416:M430" si="99">L416/E416</f>
        <v>0</v>
      </c>
      <c r="N416" s="47">
        <f t="shared" ref="N416:N424" si="100">AE416+AN416+AS416</f>
        <v>0</v>
      </c>
      <c r="O416" s="48">
        <f t="shared" ref="O416:O430" si="101">N416/E416</f>
        <v>0</v>
      </c>
      <c r="P416" s="47">
        <f t="shared" ref="P416:P424" si="102">AL416+AT416</f>
        <v>0</v>
      </c>
      <c r="Q416" s="48">
        <f t="shared" ref="Q416:Q430" si="103">P416/E416</f>
        <v>0</v>
      </c>
      <c r="R416" s="8">
        <v>0</v>
      </c>
      <c r="S416" s="2">
        <v>0</v>
      </c>
      <c r="T416" s="2">
        <v>0.1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  <c r="AE416" s="2">
        <v>0</v>
      </c>
      <c r="AF416" s="2">
        <v>0</v>
      </c>
      <c r="AG416" s="2">
        <v>0</v>
      </c>
      <c r="AH416" s="2">
        <v>0</v>
      </c>
      <c r="AI416" s="2">
        <v>0</v>
      </c>
      <c r="AJ416" s="2">
        <v>0</v>
      </c>
      <c r="AK416" s="2">
        <v>0</v>
      </c>
      <c r="AL416" s="2">
        <v>0</v>
      </c>
      <c r="AM416" s="2">
        <v>0</v>
      </c>
      <c r="AN416" s="2">
        <v>0</v>
      </c>
      <c r="AO416" s="2">
        <v>0</v>
      </c>
      <c r="AP416" s="2">
        <v>0.1</v>
      </c>
      <c r="AQ416" s="2">
        <v>0.1</v>
      </c>
      <c r="AR416" s="2">
        <v>0</v>
      </c>
      <c r="AS416" s="2">
        <v>0</v>
      </c>
      <c r="AT416" s="17">
        <v>0</v>
      </c>
    </row>
    <row r="417" spans="1:46" x14ac:dyDescent="0.25">
      <c r="A417" s="16">
        <v>450</v>
      </c>
      <c r="B417" s="14" t="s">
        <v>859</v>
      </c>
      <c r="C417" s="19" t="s">
        <v>860</v>
      </c>
      <c r="D417" s="9" t="s">
        <v>37</v>
      </c>
      <c r="E417" s="46">
        <f t="shared" si="91"/>
        <v>0.82900000000000007</v>
      </c>
      <c r="F417" s="47">
        <f t="shared" si="92"/>
        <v>0</v>
      </c>
      <c r="G417" s="48">
        <f t="shared" si="93"/>
        <v>0</v>
      </c>
      <c r="H417" s="47">
        <f t="shared" si="94"/>
        <v>0</v>
      </c>
      <c r="I417" s="48">
        <f t="shared" si="95"/>
        <v>0</v>
      </c>
      <c r="J417" s="47">
        <f t="shared" si="96"/>
        <v>0</v>
      </c>
      <c r="K417" s="48">
        <f t="shared" si="97"/>
        <v>0</v>
      </c>
      <c r="L417" s="47">
        <f t="shared" si="98"/>
        <v>0.3</v>
      </c>
      <c r="M417" s="48">
        <f t="shared" si="99"/>
        <v>0.36188178528347403</v>
      </c>
      <c r="N417" s="47">
        <f t="shared" si="100"/>
        <v>0</v>
      </c>
      <c r="O417" s="48">
        <f t="shared" si="101"/>
        <v>0</v>
      </c>
      <c r="P417" s="47">
        <f t="shared" si="102"/>
        <v>0.129</v>
      </c>
      <c r="Q417" s="48">
        <f t="shared" si="103"/>
        <v>0.15560916767189384</v>
      </c>
      <c r="R417" s="8">
        <v>0.26800000000000002</v>
      </c>
      <c r="S417" s="2">
        <v>0.161</v>
      </c>
      <c r="T417" s="2">
        <v>0.4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  <c r="AE417" s="2">
        <v>0</v>
      </c>
      <c r="AF417" s="2">
        <v>0</v>
      </c>
      <c r="AG417" s="2">
        <v>0</v>
      </c>
      <c r="AH417" s="2">
        <v>0</v>
      </c>
      <c r="AI417" s="2">
        <v>0</v>
      </c>
      <c r="AJ417" s="2">
        <v>0.3</v>
      </c>
      <c r="AK417" s="2">
        <v>0</v>
      </c>
      <c r="AL417" s="2">
        <v>0</v>
      </c>
      <c r="AM417" s="2">
        <v>0</v>
      </c>
      <c r="AN417" s="2">
        <v>0</v>
      </c>
      <c r="AO417" s="2">
        <v>0</v>
      </c>
      <c r="AP417" s="2">
        <v>0.4</v>
      </c>
      <c r="AQ417" s="2">
        <v>0.4</v>
      </c>
      <c r="AR417" s="2">
        <v>0</v>
      </c>
      <c r="AS417" s="2">
        <v>0</v>
      </c>
      <c r="AT417" s="17">
        <v>0.129</v>
      </c>
    </row>
    <row r="418" spans="1:46" x14ac:dyDescent="0.25">
      <c r="A418" s="16">
        <v>451</v>
      </c>
      <c r="B418" s="14" t="s">
        <v>861</v>
      </c>
      <c r="C418" s="19" t="s">
        <v>862</v>
      </c>
      <c r="D418" s="9" t="s">
        <v>37</v>
      </c>
      <c r="E418" s="46">
        <f t="shared" si="91"/>
        <v>1.3</v>
      </c>
      <c r="F418" s="47">
        <f t="shared" si="92"/>
        <v>0</v>
      </c>
      <c r="G418" s="48">
        <f t="shared" si="93"/>
        <v>0</v>
      </c>
      <c r="H418" s="47">
        <f t="shared" si="94"/>
        <v>0</v>
      </c>
      <c r="I418" s="48">
        <f t="shared" si="95"/>
        <v>0</v>
      </c>
      <c r="J418" s="47">
        <f t="shared" si="96"/>
        <v>0</v>
      </c>
      <c r="K418" s="48">
        <f t="shared" si="97"/>
        <v>0</v>
      </c>
      <c r="L418" s="47">
        <f t="shared" si="98"/>
        <v>1.3</v>
      </c>
      <c r="M418" s="48">
        <f t="shared" si="99"/>
        <v>1</v>
      </c>
      <c r="N418" s="47">
        <f t="shared" si="100"/>
        <v>0</v>
      </c>
      <c r="O418" s="48">
        <f t="shared" si="101"/>
        <v>0</v>
      </c>
      <c r="P418" s="47">
        <f t="shared" si="102"/>
        <v>0</v>
      </c>
      <c r="Q418" s="48">
        <f t="shared" si="103"/>
        <v>0</v>
      </c>
      <c r="R418" s="8">
        <v>0</v>
      </c>
      <c r="S418" s="2">
        <v>1.3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  <c r="AE418" s="2">
        <v>0</v>
      </c>
      <c r="AF418" s="2">
        <v>0</v>
      </c>
      <c r="AG418" s="2">
        <v>0</v>
      </c>
      <c r="AH418" s="2">
        <v>0</v>
      </c>
      <c r="AI418" s="2">
        <v>0</v>
      </c>
      <c r="AJ418" s="2">
        <v>1.3</v>
      </c>
      <c r="AK418" s="2">
        <v>0</v>
      </c>
      <c r="AL418" s="2">
        <v>0</v>
      </c>
      <c r="AM418" s="2">
        <v>0</v>
      </c>
      <c r="AN418" s="2">
        <v>0</v>
      </c>
      <c r="AO418" s="2">
        <v>0</v>
      </c>
      <c r="AP418" s="2">
        <v>0</v>
      </c>
      <c r="AQ418" s="2">
        <v>0</v>
      </c>
      <c r="AR418" s="2">
        <v>0</v>
      </c>
      <c r="AS418" s="2">
        <v>0</v>
      </c>
      <c r="AT418" s="17">
        <v>0</v>
      </c>
    </row>
    <row r="419" spans="1:46" x14ac:dyDescent="0.25">
      <c r="A419" s="16">
        <v>452</v>
      </c>
      <c r="B419" s="14" t="s">
        <v>863</v>
      </c>
      <c r="C419" s="19" t="s">
        <v>864</v>
      </c>
      <c r="D419" s="9" t="s">
        <v>34</v>
      </c>
      <c r="E419" s="46">
        <f t="shared" si="91"/>
        <v>0.10100000000000001</v>
      </c>
      <c r="F419" s="47">
        <f t="shared" si="92"/>
        <v>0</v>
      </c>
      <c r="G419" s="48">
        <f t="shared" si="93"/>
        <v>0</v>
      </c>
      <c r="H419" s="47">
        <f t="shared" si="94"/>
        <v>0</v>
      </c>
      <c r="I419" s="48">
        <f t="shared" si="95"/>
        <v>0</v>
      </c>
      <c r="J419" s="47">
        <f t="shared" si="96"/>
        <v>0</v>
      </c>
      <c r="K419" s="48">
        <f t="shared" si="97"/>
        <v>0</v>
      </c>
      <c r="L419" s="47">
        <f t="shared" si="98"/>
        <v>0</v>
      </c>
      <c r="M419" s="48">
        <f t="shared" si="99"/>
        <v>0</v>
      </c>
      <c r="N419" s="47">
        <f t="shared" si="100"/>
        <v>1E-3</v>
      </c>
      <c r="O419" s="48">
        <f t="shared" si="101"/>
        <v>9.9009900990099011E-3</v>
      </c>
      <c r="P419" s="47">
        <f t="shared" si="102"/>
        <v>0.1</v>
      </c>
      <c r="Q419" s="48">
        <f t="shared" si="103"/>
        <v>0.99009900990099009</v>
      </c>
      <c r="R419" s="8">
        <v>0</v>
      </c>
      <c r="S419" s="2">
        <v>0.10100000000000001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  <c r="AE419" s="2">
        <v>0</v>
      </c>
      <c r="AF419" s="2">
        <v>0</v>
      </c>
      <c r="AG419" s="2">
        <v>0</v>
      </c>
      <c r="AH419" s="2">
        <v>0</v>
      </c>
      <c r="AI419" s="2">
        <v>0</v>
      </c>
      <c r="AJ419" s="2">
        <v>0</v>
      </c>
      <c r="AK419" s="2">
        <v>0</v>
      </c>
      <c r="AL419" s="2">
        <v>0.1</v>
      </c>
      <c r="AM419" s="2">
        <v>0</v>
      </c>
      <c r="AN419" s="2">
        <v>1E-3</v>
      </c>
      <c r="AO419" s="2">
        <v>0</v>
      </c>
      <c r="AP419" s="2">
        <v>0</v>
      </c>
      <c r="AQ419" s="2">
        <v>0</v>
      </c>
      <c r="AR419" s="2">
        <v>0</v>
      </c>
      <c r="AS419" s="2">
        <v>0</v>
      </c>
      <c r="AT419" s="17">
        <v>0</v>
      </c>
    </row>
    <row r="420" spans="1:46" x14ac:dyDescent="0.25">
      <c r="A420" s="16">
        <v>453</v>
      </c>
      <c r="B420" s="14" t="s">
        <v>865</v>
      </c>
      <c r="C420" s="19" t="s">
        <v>866</v>
      </c>
      <c r="D420" s="9" t="s">
        <v>37</v>
      </c>
      <c r="E420" s="46">
        <f t="shared" si="91"/>
        <v>1.6</v>
      </c>
      <c r="F420" s="47">
        <f t="shared" si="92"/>
        <v>0</v>
      </c>
      <c r="G420" s="48">
        <f t="shared" si="93"/>
        <v>0</v>
      </c>
      <c r="H420" s="47">
        <f t="shared" si="94"/>
        <v>0</v>
      </c>
      <c r="I420" s="48">
        <f t="shared" si="95"/>
        <v>0</v>
      </c>
      <c r="J420" s="47">
        <f t="shared" si="96"/>
        <v>0.8</v>
      </c>
      <c r="K420" s="48">
        <f t="shared" si="97"/>
        <v>0.5</v>
      </c>
      <c r="L420" s="47">
        <f t="shared" si="98"/>
        <v>0</v>
      </c>
      <c r="M420" s="48">
        <f t="shared" si="99"/>
        <v>0</v>
      </c>
      <c r="N420" s="47">
        <f t="shared" si="100"/>
        <v>0</v>
      </c>
      <c r="O420" s="48">
        <f t="shared" si="101"/>
        <v>0</v>
      </c>
      <c r="P420" s="47">
        <f t="shared" si="102"/>
        <v>0</v>
      </c>
      <c r="Q420" s="48">
        <f t="shared" si="103"/>
        <v>0</v>
      </c>
      <c r="R420" s="8">
        <v>0</v>
      </c>
      <c r="S420" s="2">
        <v>0.8</v>
      </c>
      <c r="T420" s="2">
        <v>0.8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  <c r="AE420" s="2">
        <v>0</v>
      </c>
      <c r="AF420" s="2">
        <v>0</v>
      </c>
      <c r="AG420" s="2">
        <v>0</v>
      </c>
      <c r="AH420" s="2">
        <v>0.8</v>
      </c>
      <c r="AI420" s="2">
        <v>0</v>
      </c>
      <c r="AJ420" s="2">
        <v>0</v>
      </c>
      <c r="AK420" s="2">
        <v>0</v>
      </c>
      <c r="AL420" s="2">
        <v>0</v>
      </c>
      <c r="AM420" s="2">
        <v>0</v>
      </c>
      <c r="AN420" s="2">
        <v>0</v>
      </c>
      <c r="AO420" s="2">
        <v>0</v>
      </c>
      <c r="AP420" s="2">
        <v>0.8</v>
      </c>
      <c r="AQ420" s="2">
        <v>0.8</v>
      </c>
      <c r="AR420" s="2">
        <v>0</v>
      </c>
      <c r="AS420" s="2">
        <v>0</v>
      </c>
      <c r="AT420" s="17">
        <v>0</v>
      </c>
    </row>
    <row r="421" spans="1:46" x14ac:dyDescent="0.25">
      <c r="A421" s="16">
        <v>454</v>
      </c>
      <c r="B421" s="14" t="s">
        <v>867</v>
      </c>
      <c r="C421" s="19" t="s">
        <v>868</v>
      </c>
      <c r="D421" s="9" t="s">
        <v>42</v>
      </c>
      <c r="E421" s="46">
        <f t="shared" si="91"/>
        <v>15</v>
      </c>
      <c r="F421" s="47">
        <f t="shared" si="92"/>
        <v>0</v>
      </c>
      <c r="G421" s="48">
        <f t="shared" si="93"/>
        <v>0</v>
      </c>
      <c r="H421" s="47">
        <f t="shared" si="94"/>
        <v>0</v>
      </c>
      <c r="I421" s="48">
        <f t="shared" si="95"/>
        <v>0</v>
      </c>
      <c r="J421" s="47">
        <f t="shared" si="96"/>
        <v>0</v>
      </c>
      <c r="K421" s="48">
        <f t="shared" si="97"/>
        <v>0</v>
      </c>
      <c r="L421" s="47">
        <f t="shared" si="98"/>
        <v>12</v>
      </c>
      <c r="M421" s="48">
        <f t="shared" si="99"/>
        <v>0.8</v>
      </c>
      <c r="N421" s="47">
        <f t="shared" si="100"/>
        <v>0</v>
      </c>
      <c r="O421" s="48">
        <f t="shared" si="101"/>
        <v>0</v>
      </c>
      <c r="P421" s="47">
        <f t="shared" si="102"/>
        <v>3</v>
      </c>
      <c r="Q421" s="48">
        <f t="shared" si="103"/>
        <v>0.2</v>
      </c>
      <c r="R421" s="8">
        <v>0</v>
      </c>
      <c r="S421" s="2">
        <v>15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  <c r="AE421" s="2">
        <v>0</v>
      </c>
      <c r="AF421" s="2">
        <v>0</v>
      </c>
      <c r="AG421" s="2">
        <v>0</v>
      </c>
      <c r="AH421" s="2">
        <v>0</v>
      </c>
      <c r="AI421" s="2">
        <v>0</v>
      </c>
      <c r="AJ421" s="2">
        <v>12</v>
      </c>
      <c r="AK421" s="2">
        <v>0</v>
      </c>
      <c r="AL421" s="2">
        <v>0</v>
      </c>
      <c r="AM421" s="2">
        <v>0</v>
      </c>
      <c r="AN421" s="2">
        <v>0</v>
      </c>
      <c r="AO421" s="2">
        <v>0</v>
      </c>
      <c r="AP421" s="2">
        <v>0</v>
      </c>
      <c r="AQ421" s="2">
        <v>0</v>
      </c>
      <c r="AR421" s="2">
        <v>0</v>
      </c>
      <c r="AS421" s="2">
        <v>0</v>
      </c>
      <c r="AT421" s="17">
        <v>3</v>
      </c>
    </row>
    <row r="422" spans="1:46" x14ac:dyDescent="0.25">
      <c r="A422" s="16">
        <v>455</v>
      </c>
      <c r="B422" s="14" t="s">
        <v>869</v>
      </c>
      <c r="C422" s="19" t="s">
        <v>870</v>
      </c>
      <c r="D422" s="9" t="s">
        <v>37</v>
      </c>
      <c r="E422" s="46">
        <f t="shared" si="91"/>
        <v>8.7000000000000008E-2</v>
      </c>
      <c r="F422" s="47">
        <f t="shared" si="92"/>
        <v>0</v>
      </c>
      <c r="G422" s="48">
        <f t="shared" si="93"/>
        <v>0</v>
      </c>
      <c r="H422" s="47">
        <f t="shared" si="94"/>
        <v>0</v>
      </c>
      <c r="I422" s="48">
        <f t="shared" si="95"/>
        <v>0</v>
      </c>
      <c r="J422" s="47">
        <f t="shared" si="96"/>
        <v>0</v>
      </c>
      <c r="K422" s="48">
        <f t="shared" si="97"/>
        <v>0</v>
      </c>
      <c r="L422" s="47">
        <f t="shared" si="98"/>
        <v>8.3999999999999991E-2</v>
      </c>
      <c r="M422" s="48">
        <f t="shared" si="99"/>
        <v>0.96551724137931016</v>
      </c>
      <c r="N422" s="47">
        <f t="shared" si="100"/>
        <v>0</v>
      </c>
      <c r="O422" s="48">
        <f t="shared" si="101"/>
        <v>0</v>
      </c>
      <c r="P422" s="47">
        <f t="shared" si="102"/>
        <v>3.0000000000000001E-3</v>
      </c>
      <c r="Q422" s="48">
        <f t="shared" si="103"/>
        <v>3.4482758620689655E-2</v>
      </c>
      <c r="R422" s="8">
        <v>2.6000000000000002E-2</v>
      </c>
      <c r="S422" s="2">
        <v>6.1000000000000006E-2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0</v>
      </c>
      <c r="AE422" s="2">
        <v>0</v>
      </c>
      <c r="AF422" s="2">
        <v>0</v>
      </c>
      <c r="AG422" s="2">
        <v>0</v>
      </c>
      <c r="AH422" s="2">
        <v>0</v>
      </c>
      <c r="AI422" s="2">
        <v>0</v>
      </c>
      <c r="AJ422" s="2">
        <v>8.3999999999999991E-2</v>
      </c>
      <c r="AK422" s="2">
        <v>0</v>
      </c>
      <c r="AL422" s="2">
        <v>0</v>
      </c>
      <c r="AM422" s="2">
        <v>0</v>
      </c>
      <c r="AN422" s="2">
        <v>0</v>
      </c>
      <c r="AO422" s="2">
        <v>0</v>
      </c>
      <c r="AP422" s="2">
        <v>0</v>
      </c>
      <c r="AQ422" s="2">
        <v>0</v>
      </c>
      <c r="AR422" s="2">
        <v>0</v>
      </c>
      <c r="AS422" s="2">
        <v>0</v>
      </c>
      <c r="AT422" s="17">
        <v>3.0000000000000001E-3</v>
      </c>
    </row>
    <row r="423" spans="1:46" x14ac:dyDescent="0.25">
      <c r="A423" s="16">
        <v>456</v>
      </c>
      <c r="B423" s="14" t="s">
        <v>871</v>
      </c>
      <c r="C423" s="19" t="s">
        <v>872</v>
      </c>
      <c r="D423" s="9" t="s">
        <v>42</v>
      </c>
      <c r="E423" s="46">
        <f t="shared" si="91"/>
        <v>0.23300000000000001</v>
      </c>
      <c r="F423" s="47">
        <f t="shared" si="92"/>
        <v>0</v>
      </c>
      <c r="G423" s="48">
        <f t="shared" si="93"/>
        <v>0</v>
      </c>
      <c r="H423" s="47">
        <f t="shared" si="94"/>
        <v>0</v>
      </c>
      <c r="I423" s="48">
        <f t="shared" si="95"/>
        <v>0</v>
      </c>
      <c r="J423" s="47">
        <f t="shared" si="96"/>
        <v>0.02</v>
      </c>
      <c r="K423" s="48">
        <f t="shared" si="97"/>
        <v>8.5836909871244635E-2</v>
      </c>
      <c r="L423" s="47">
        <f t="shared" si="98"/>
        <v>0.20300000000000001</v>
      </c>
      <c r="M423" s="48">
        <f t="shared" si="99"/>
        <v>0.87124463519313311</v>
      </c>
      <c r="N423" s="47">
        <f t="shared" si="100"/>
        <v>0</v>
      </c>
      <c r="O423" s="48">
        <f t="shared" si="101"/>
        <v>0</v>
      </c>
      <c r="P423" s="47">
        <f t="shared" si="102"/>
        <v>0.01</v>
      </c>
      <c r="Q423" s="48">
        <f t="shared" si="103"/>
        <v>4.2918454935622317E-2</v>
      </c>
      <c r="R423" s="8">
        <v>5.2999999999999999E-2</v>
      </c>
      <c r="S423" s="2">
        <v>0.18000000000000002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  <c r="AE423" s="2">
        <v>0</v>
      </c>
      <c r="AF423" s="2">
        <v>0</v>
      </c>
      <c r="AG423" s="2">
        <v>0</v>
      </c>
      <c r="AH423" s="2">
        <v>0.02</v>
      </c>
      <c r="AI423" s="2">
        <v>0</v>
      </c>
      <c r="AJ423" s="2">
        <v>0.20300000000000001</v>
      </c>
      <c r="AK423" s="2">
        <v>0</v>
      </c>
      <c r="AL423" s="2">
        <v>0</v>
      </c>
      <c r="AM423" s="2">
        <v>0</v>
      </c>
      <c r="AN423" s="2">
        <v>0</v>
      </c>
      <c r="AO423" s="2">
        <v>0</v>
      </c>
      <c r="AP423" s="2">
        <v>0</v>
      </c>
      <c r="AQ423" s="2">
        <v>0</v>
      </c>
      <c r="AR423" s="2">
        <v>0</v>
      </c>
      <c r="AS423" s="2">
        <v>0</v>
      </c>
      <c r="AT423" s="17">
        <v>0.01</v>
      </c>
    </row>
    <row r="424" spans="1:46" x14ac:dyDescent="0.25">
      <c r="A424" s="16">
        <v>457</v>
      </c>
      <c r="B424" s="14" t="s">
        <v>873</v>
      </c>
      <c r="C424" s="19" t="s">
        <v>874</v>
      </c>
      <c r="D424" s="9" t="s">
        <v>42</v>
      </c>
      <c r="E424" s="46">
        <f t="shared" si="91"/>
        <v>0.105</v>
      </c>
      <c r="F424" s="47">
        <f t="shared" si="92"/>
        <v>0</v>
      </c>
      <c r="G424" s="48">
        <f t="shared" si="93"/>
        <v>0</v>
      </c>
      <c r="H424" s="47">
        <f t="shared" si="94"/>
        <v>0</v>
      </c>
      <c r="I424" s="48">
        <f t="shared" si="95"/>
        <v>0</v>
      </c>
      <c r="J424" s="47">
        <f t="shared" si="96"/>
        <v>0</v>
      </c>
      <c r="K424" s="48">
        <f t="shared" si="97"/>
        <v>0</v>
      </c>
      <c r="L424" s="47">
        <f t="shared" si="98"/>
        <v>0.105</v>
      </c>
      <c r="M424" s="48">
        <f t="shared" si="99"/>
        <v>1</v>
      </c>
      <c r="N424" s="47">
        <f t="shared" si="100"/>
        <v>0</v>
      </c>
      <c r="O424" s="48">
        <f t="shared" si="101"/>
        <v>0</v>
      </c>
      <c r="P424" s="47">
        <f t="shared" si="102"/>
        <v>0</v>
      </c>
      <c r="Q424" s="48">
        <f t="shared" si="103"/>
        <v>0</v>
      </c>
      <c r="R424" s="8">
        <v>3.2000000000000001E-2</v>
      </c>
      <c r="S424" s="2">
        <v>7.2999999999999995E-2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  <c r="AE424" s="2">
        <v>0</v>
      </c>
      <c r="AF424" s="2">
        <v>0</v>
      </c>
      <c r="AG424" s="2">
        <v>0</v>
      </c>
      <c r="AH424" s="2">
        <v>0</v>
      </c>
      <c r="AI424" s="2">
        <v>0</v>
      </c>
      <c r="AJ424" s="2">
        <v>0.105</v>
      </c>
      <c r="AK424" s="2">
        <v>0</v>
      </c>
      <c r="AL424" s="2">
        <v>0</v>
      </c>
      <c r="AM424" s="2">
        <v>0</v>
      </c>
      <c r="AN424" s="2">
        <v>0</v>
      </c>
      <c r="AO424" s="2">
        <v>0</v>
      </c>
      <c r="AP424" s="2">
        <v>0</v>
      </c>
      <c r="AQ424" s="2">
        <v>0</v>
      </c>
      <c r="AR424" s="2">
        <v>0</v>
      </c>
      <c r="AS424" s="2">
        <v>0</v>
      </c>
      <c r="AT424" s="17">
        <v>0</v>
      </c>
    </row>
    <row r="425" spans="1:46" x14ac:dyDescent="0.25">
      <c r="D425" s="49" t="s">
        <v>884</v>
      </c>
      <c r="E425" s="49">
        <f>SUM(E426:E430)</f>
        <v>9543403.3690000139</v>
      </c>
      <c r="F425" s="49">
        <f>SUM(F426:F430)</f>
        <v>118399.96099999998</v>
      </c>
      <c r="G425" s="48">
        <f t="shared" si="93"/>
        <v>1.2406471404593503E-2</v>
      </c>
      <c r="H425" s="49">
        <f>SUM(H426:H430)</f>
        <v>94627.29</v>
      </c>
      <c r="I425" s="48">
        <f t="shared" si="95"/>
        <v>9.9154658292427734E-3</v>
      </c>
      <c r="J425" s="49">
        <f>SUM(J426:J430)</f>
        <v>228505.25899999999</v>
      </c>
      <c r="K425" s="48">
        <f t="shared" si="97"/>
        <v>2.3943791346204352E-2</v>
      </c>
      <c r="L425" s="49">
        <f>SUM(L426:L430)</f>
        <v>25203.262999999992</v>
      </c>
      <c r="M425" s="48">
        <f t="shared" si="99"/>
        <v>2.6409093302990991E-3</v>
      </c>
      <c r="N425" s="49">
        <f>SUM(N426:N430)</f>
        <v>8899095.7170000058</v>
      </c>
      <c r="O425" s="48">
        <f t="shared" si="101"/>
        <v>0.93248659549559409</v>
      </c>
      <c r="P425" s="49">
        <f>SUM(P426:P430)</f>
        <v>177245.33300000004</v>
      </c>
      <c r="Q425" s="48">
        <f t="shared" si="103"/>
        <v>1.8572549660401953E-2</v>
      </c>
    </row>
    <row r="426" spans="1:46" x14ac:dyDescent="0.25">
      <c r="D426" s="50" t="s">
        <v>885</v>
      </c>
      <c r="E426" s="50">
        <f xml:space="preserve"> SUMIF($D$6:$D$424, "1",E6:E424)</f>
        <v>20.196999999999999</v>
      </c>
      <c r="F426" s="50">
        <f xml:space="preserve"> SUMIF($D$6:$D$424, "1",F6:F424)</f>
        <v>0</v>
      </c>
      <c r="G426" s="48">
        <f t="shared" si="93"/>
        <v>0</v>
      </c>
      <c r="H426" s="50">
        <f xml:space="preserve"> SUMIF($D$6:$D$424, "1",H6:H424)</f>
        <v>0</v>
      </c>
      <c r="I426" s="48">
        <f t="shared" si="95"/>
        <v>0</v>
      </c>
      <c r="J426" s="50">
        <f xml:space="preserve"> SUMIF($D$6:$D$424, "1",J6:J424)</f>
        <v>2.7229999999999994</v>
      </c>
      <c r="K426" s="48">
        <f t="shared" si="97"/>
        <v>0.13482200326781202</v>
      </c>
      <c r="L426" s="50">
        <f xml:space="preserve"> SUMIF($D$6:$D$424, "1",L6:L424)</f>
        <v>8.1079999999999988</v>
      </c>
      <c r="M426" s="48">
        <f t="shared" si="99"/>
        <v>0.40144575927117887</v>
      </c>
      <c r="N426" s="50">
        <f xml:space="preserve"> SUMIF($D$6:$D$424, "1",N6:N424)</f>
        <v>0</v>
      </c>
      <c r="O426" s="48">
        <f t="shared" si="101"/>
        <v>0</v>
      </c>
      <c r="P426" s="50">
        <f xml:space="preserve"> SUMIF($D$6:$D$424, "1",P6:P424)</f>
        <v>1.4179999999999997</v>
      </c>
      <c r="Q426" s="48">
        <f t="shared" si="103"/>
        <v>7.0208446799029545E-2</v>
      </c>
    </row>
    <row r="427" spans="1:46" x14ac:dyDescent="0.25">
      <c r="D427" s="50" t="s">
        <v>886</v>
      </c>
      <c r="E427" s="50">
        <f xml:space="preserve"> SUMIF($D$6:$D$424, "2",E6:E424)</f>
        <v>231.35300000000001</v>
      </c>
      <c r="F427" s="50">
        <f xml:space="preserve"> SUMIF($D$6:$D$424, "2",F6:F424)</f>
        <v>0.76</v>
      </c>
      <c r="G427" s="48">
        <f t="shared" si="93"/>
        <v>3.285023319343168E-3</v>
      </c>
      <c r="H427" s="50">
        <f xml:space="preserve"> SUMIF($D$6:$D$424, "2",H6:H424)</f>
        <v>0</v>
      </c>
      <c r="I427" s="48">
        <f t="shared" si="95"/>
        <v>0</v>
      </c>
      <c r="J427" s="50">
        <f xml:space="preserve"> SUMIF($D$6:$D$424, "2",J6:J424)</f>
        <v>174.56599999999997</v>
      </c>
      <c r="K427" s="48">
        <f t="shared" si="97"/>
        <v>0.75454392205849918</v>
      </c>
      <c r="L427" s="50">
        <f xml:space="preserve"> SUMIF($D$6:$D$424, "2",L6:L424)</f>
        <v>16.38</v>
      </c>
      <c r="M427" s="48">
        <f t="shared" si="99"/>
        <v>7.0800897330054069E-2</v>
      </c>
      <c r="N427" s="50">
        <f xml:space="preserve"> SUMIF($D$6:$D$424, "2",N6:N424)</f>
        <v>0</v>
      </c>
      <c r="O427" s="48">
        <f t="shared" si="101"/>
        <v>0</v>
      </c>
      <c r="P427" s="50">
        <f xml:space="preserve"> SUMIF($D$6:$D$424, "2",P6:P424)</f>
        <v>25.247</v>
      </c>
      <c r="Q427" s="48">
        <f t="shared" si="103"/>
        <v>0.10912761018875916</v>
      </c>
    </row>
    <row r="428" spans="1:46" x14ac:dyDescent="0.25">
      <c r="D428" s="50" t="s">
        <v>887</v>
      </c>
      <c r="E428" s="50">
        <f xml:space="preserve"> SUMIF($D$6:$D$424, "3",E6:E424)</f>
        <v>31871.732000000011</v>
      </c>
      <c r="F428" s="50">
        <f xml:space="preserve"> SUMIF($D$6:$D$424, "3",F6:F424)</f>
        <v>12.44</v>
      </c>
      <c r="G428" s="48">
        <f t="shared" si="93"/>
        <v>3.9031452699213196E-4</v>
      </c>
      <c r="H428" s="50">
        <f xml:space="preserve"> SUMIF($D$6:$D$424, "3",H6:H424)</f>
        <v>18000</v>
      </c>
      <c r="I428" s="48">
        <f t="shared" si="95"/>
        <v>0.56476378503684688</v>
      </c>
      <c r="J428" s="50">
        <f xml:space="preserve"> SUMIF($D$6:$D$424, "3",J6:J424)</f>
        <v>578.49200000000008</v>
      </c>
      <c r="K428" s="48">
        <f t="shared" si="97"/>
        <v>1.8150629529640871E-2</v>
      </c>
      <c r="L428" s="50">
        <f xml:space="preserve"> SUMIF($D$6:$D$424, "3",L6:L424)</f>
        <v>3454.1540000000005</v>
      </c>
      <c r="M428" s="48">
        <f t="shared" si="99"/>
        <v>0.1083767270633425</v>
      </c>
      <c r="N428" s="50">
        <f xml:space="preserve"> SUMIF($D$6:$D$424, "3",N6:N424)</f>
        <v>1.9</v>
      </c>
      <c r="O428" s="48">
        <f t="shared" si="101"/>
        <v>5.9613955087222722E-5</v>
      </c>
      <c r="P428" s="50">
        <f xml:space="preserve"> SUMIF($D$6:$D$424, "3",P6:P424)</f>
        <v>9751.5880000000016</v>
      </c>
      <c r="Q428" s="48">
        <f t="shared" si="103"/>
        <v>0.30596354161110534</v>
      </c>
    </row>
    <row r="429" spans="1:46" x14ac:dyDescent="0.25">
      <c r="D429" s="50" t="s">
        <v>888</v>
      </c>
      <c r="E429" s="50">
        <f xml:space="preserve"> SUMIF($D$6:$D$424, "4",E6:E424)</f>
        <v>576060.24500000011</v>
      </c>
      <c r="F429" s="50">
        <f xml:space="preserve"> SUMIF($D$6:$D$424, "4",F6:F424)</f>
        <v>74181.309000000008</v>
      </c>
      <c r="G429" s="48">
        <f t="shared" si="93"/>
        <v>0.12877352610923531</v>
      </c>
      <c r="H429" s="50">
        <f xml:space="preserve"> SUMIF($D$6:$D$424, "4",H6:H424)</f>
        <v>32394.332999999999</v>
      </c>
      <c r="I429" s="48">
        <f t="shared" si="95"/>
        <v>5.6234279801759261E-2</v>
      </c>
      <c r="J429" s="50">
        <f xml:space="preserve"> SUMIF($D$6:$D$424, "4",J6:J424)</f>
        <v>188638.77800000002</v>
      </c>
      <c r="K429" s="48">
        <f t="shared" si="97"/>
        <v>0.32746362839185333</v>
      </c>
      <c r="L429" s="50">
        <f xml:space="preserve"> SUMIF($D$6:$D$424, "4",L6:L424)</f>
        <v>21240.480999999992</v>
      </c>
      <c r="M429" s="48">
        <f t="shared" si="99"/>
        <v>3.6871978554951293E-2</v>
      </c>
      <c r="N429" s="50">
        <f xml:space="preserve"> SUMIF($D$6:$D$424, "4",N6:N424)</f>
        <v>198378.06099999999</v>
      </c>
      <c r="O429" s="48">
        <f t="shared" si="101"/>
        <v>0.34437033751565332</v>
      </c>
      <c r="P429" s="50">
        <f xml:space="preserve"> SUMIF($D$6:$D$424, "4",P6:P424)</f>
        <v>61114.269000000008</v>
      </c>
      <c r="Q429" s="48">
        <f t="shared" si="103"/>
        <v>0.10609006528475159</v>
      </c>
    </row>
    <row r="430" spans="1:46" x14ac:dyDescent="0.25">
      <c r="D430" s="50" t="s">
        <v>889</v>
      </c>
      <c r="E430" s="50">
        <f xml:space="preserve"> SUMIF($D$6:$D$424, "5",E6:E424)</f>
        <v>8935219.8420000132</v>
      </c>
      <c r="F430" s="50">
        <f xml:space="preserve"> SUMIF($D$6:$D$424, "5",F6:F424)</f>
        <v>44205.451999999983</v>
      </c>
      <c r="G430" s="48">
        <f t="shared" si="93"/>
        <v>4.9473267341685534E-3</v>
      </c>
      <c r="H430" s="50">
        <f xml:space="preserve"> SUMIF($D$6:$D$424, "5",H6:H424)</f>
        <v>44232.956999999995</v>
      </c>
      <c r="I430" s="48">
        <f t="shared" si="95"/>
        <v>4.9504050020216534E-3</v>
      </c>
      <c r="J430" s="50">
        <f xml:space="preserve"> SUMIF($D$6:$D$424, "5",J6:J424)</f>
        <v>39110.69999999999</v>
      </c>
      <c r="K430" s="48">
        <f t="shared" si="97"/>
        <v>4.377139084609882E-3</v>
      </c>
      <c r="L430" s="50">
        <f xml:space="preserve"> SUMIF($D$6:$D$424, "5",L6:L424)</f>
        <v>484.13999999999987</v>
      </c>
      <c r="M430" s="48">
        <f t="shared" si="99"/>
        <v>5.4183333881086969E-5</v>
      </c>
      <c r="N430" s="50">
        <f xml:space="preserve"> SUMIF($D$6:$D$424, "5",N6:N424)</f>
        <v>8700715.7560000066</v>
      </c>
      <c r="O430" s="48">
        <f t="shared" si="101"/>
        <v>0.97375508491713658</v>
      </c>
      <c r="P430" s="50">
        <f xml:space="preserve"> SUMIF($D$6:$D$424, "5",P6:P424)</f>
        <v>106352.81100000005</v>
      </c>
      <c r="Q430" s="48">
        <f t="shared" si="103"/>
        <v>1.1902651851954275E-2</v>
      </c>
    </row>
  </sheetData>
  <autoFilter ref="A5:AT424"/>
  <mergeCells count="31">
    <mergeCell ref="P2:Q3"/>
    <mergeCell ref="AT2:AT4"/>
    <mergeCell ref="AA3:AA4"/>
    <mergeCell ref="AB3:AC3"/>
    <mergeCell ref="AD2:AD4"/>
    <mergeCell ref="AE2:AE4"/>
    <mergeCell ref="AF2:AO2"/>
    <mergeCell ref="AA2:AC2"/>
    <mergeCell ref="AR2:AS3"/>
    <mergeCell ref="AF3:AG3"/>
    <mergeCell ref="AN3:AO3"/>
    <mergeCell ref="AL3:AM3"/>
    <mergeCell ref="AJ3:AK3"/>
    <mergeCell ref="AH3:AI3"/>
    <mergeCell ref="AP2:AQ3"/>
    <mergeCell ref="A2:A4"/>
    <mergeCell ref="R2:R4"/>
    <mergeCell ref="S2:S4"/>
    <mergeCell ref="Z2:Z4"/>
    <mergeCell ref="C2:C4"/>
    <mergeCell ref="D2:D4"/>
    <mergeCell ref="Y2:Y4"/>
    <mergeCell ref="T2:V3"/>
    <mergeCell ref="W2:X3"/>
    <mergeCell ref="B2:B4"/>
    <mergeCell ref="E2:E4"/>
    <mergeCell ref="F2:G3"/>
    <mergeCell ref="H2:I3"/>
    <mergeCell ref="J2:K3"/>
    <mergeCell ref="L2:M3"/>
    <mergeCell ref="N2:O3"/>
  </mergeCells>
  <conditionalFormatting sqref="E5:Q424">
    <cfRule type="expression" dxfId="5" priority="3" stopIfTrue="1">
      <formula>#REF!=1</formula>
    </cfRule>
    <cfRule type="expression" dxfId="4" priority="4" stopIfTrue="1">
      <formula>#REF!=10</formula>
    </cfRule>
  </conditionalFormatting>
  <conditionalFormatting sqref="G425:G430 Q425:Q430 O425:O430 M425:M430 K425:K430 I425:I430">
    <cfRule type="expression" dxfId="3" priority="1" stopIfTrue="1">
      <formula>$AJ425=1</formula>
    </cfRule>
    <cfRule type="expression" dxfId="2" priority="2" stopIfTrue="1">
      <formula>$AJ425=10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Larik</cp:lastModifiedBy>
  <dcterms:created xsi:type="dcterms:W3CDTF">2015-06-05T18:19:34Z</dcterms:created>
  <dcterms:modified xsi:type="dcterms:W3CDTF">2022-12-12T21:38:26Z</dcterms:modified>
</cp:coreProperties>
</file>