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8" windowWidth="21072" windowHeight="6216" tabRatio="536" activeTab="1"/>
  </bookViews>
  <sheets>
    <sheet name="6_1 ИП ТС" sheetId="13" r:id="rId1"/>
    <sheet name="6_2 ИП ТС" sheetId="15" r:id="rId2"/>
  </sheets>
  <definedNames>
    <definedName name="_xlnm._FilterDatabase" localSheetId="0" hidden="1">'6_1 ИП ТС'!$A$10:$L$30</definedName>
    <definedName name="_xlnm.Print_Titles" localSheetId="0">'6_1 ИП ТС'!$7:$10</definedName>
    <definedName name="_xlnm.Print_Area" localSheetId="0">'6_1 ИП ТС'!$A$1:$K$38</definedName>
    <definedName name="_xlnm.Print_Area" localSheetId="1">'6_2 ИП ТС'!$A$1:$L$28</definedName>
  </definedNames>
  <calcPr calcId="145621"/>
</workbook>
</file>

<file path=xl/calcChain.xml><?xml version="1.0" encoding="utf-8"?>
<calcChain xmlns="http://schemas.openxmlformats.org/spreadsheetml/2006/main">
  <c r="J23" i="15" l="1"/>
  <c r="J22" i="15"/>
  <c r="J20" i="15"/>
  <c r="J18" i="15"/>
  <c r="J16" i="15"/>
  <c r="J13" i="15"/>
  <c r="J12" i="15"/>
  <c r="J11" i="15"/>
  <c r="J10" i="15"/>
  <c r="J30" i="13" l="1"/>
  <c r="I30" i="13"/>
  <c r="H30" i="13"/>
  <c r="G30" i="13"/>
  <c r="I28" i="13" l="1"/>
  <c r="J22" i="13" l="1"/>
  <c r="I22" i="13"/>
  <c r="H22" i="13"/>
  <c r="G22" i="13"/>
  <c r="J19" i="13"/>
  <c r="I19" i="13"/>
  <c r="H19" i="13"/>
  <c r="G19" i="13"/>
  <c r="J16" i="13"/>
  <c r="I16" i="13"/>
  <c r="H16" i="13"/>
  <c r="G16" i="13"/>
  <c r="J25" i="13" l="1"/>
  <c r="I25" i="13"/>
  <c r="H25" i="13"/>
  <c r="G25" i="13"/>
  <c r="I29" i="13" l="1"/>
  <c r="J29" i="13"/>
  <c r="H29" i="13"/>
  <c r="G29" i="13"/>
</calcChain>
</file>

<file path=xl/sharedStrings.xml><?xml version="1.0" encoding="utf-8"?>
<sst xmlns="http://schemas.openxmlformats.org/spreadsheetml/2006/main" count="171" uniqueCount="123">
  <si>
    <t>№
п/п</t>
  </si>
  <si>
    <t>Наименование
мероприятий</t>
  </si>
  <si>
    <t>2019</t>
  </si>
  <si>
    <t>2023</t>
  </si>
  <si>
    <t>с. Тиличики</t>
  </si>
  <si>
    <t>-</t>
  </si>
  <si>
    <t>Реконструкция тепловых сетей</t>
  </si>
  <si>
    <t>Реконструкции тепловых сетей подземной прокладки</t>
  </si>
  <si>
    <t>Постановление РСТиЦ КК от 25.09.2018 № 178 в ред-ии от 20.11.2018 № 265</t>
  </si>
  <si>
    <t>Отчет о достижении плановых показателей надежности и энергетической эффективности объектов системы централизованного теплоснабжения</t>
  </si>
  <si>
    <t>Акционерного общества "Корякэнерго" (АО "Корякэнерго")</t>
  </si>
  <si>
    <t>Наименование объекта</t>
  </si>
  <si>
    <t>Показатели надежности</t>
  </si>
  <si>
    <t>Показатели энергетической эффективности</t>
  </si>
  <si>
    <t>Количество прекращений подачи тепловой энергии, теплоносителя
в результате технологических нарушений на тепловых сетях
на 1 км тепловых сетей</t>
  </si>
  <si>
    <t>Количество прекращений подачи тепловой энергии, теплоносителя
в результате технологических нарушений на источниках тепловой энергии на 1 Гкал/час установленной мощности</t>
  </si>
  <si>
    <t>план</t>
  </si>
  <si>
    <t>факт</t>
  </si>
  <si>
    <t>1.</t>
  </si>
  <si>
    <t>1.1.</t>
  </si>
  <si>
    <t>Участок теплоснабжения с. Тиличики</t>
  </si>
  <si>
    <t>1.2.</t>
  </si>
  <si>
    <t>Участок теплоснабжения с. Пахачи</t>
  </si>
  <si>
    <t>1.2.1.</t>
  </si>
  <si>
    <t>1.3.</t>
  </si>
  <si>
    <t>2.</t>
  </si>
  <si>
    <t>2.1.</t>
  </si>
  <si>
    <t>3.</t>
  </si>
  <si>
    <t>3.1.</t>
  </si>
  <si>
    <t>4.</t>
  </si>
  <si>
    <t>4.1.</t>
  </si>
  <si>
    <t>5.</t>
  </si>
  <si>
    <t>5.1.</t>
  </si>
  <si>
    <t>Начальник теплотехнического отдела                                                         М.А. Тюмин</t>
  </si>
  <si>
    <t>тел. (4152) 46-28-98 (221)</t>
  </si>
  <si>
    <t>Главный инженер                                                                                И.Б. Рыков</t>
  </si>
  <si>
    <t>Стоимость мероприятий, тыс. руб. (с НДС)</t>
  </si>
  <si>
    <t>с начала реализации</t>
  </si>
  <si>
    <t>Примечание</t>
  </si>
  <si>
    <t>* - плановые значения с НДС 18%</t>
  </si>
  <si>
    <t>с. Усть-Хайрюзово*</t>
  </si>
  <si>
    <t>с. Ачайваям*</t>
  </si>
  <si>
    <t>Год окончания реализации меро-приятия</t>
  </si>
  <si>
    <t>Год начала реализации меро-приятия</t>
  </si>
  <si>
    <t xml:space="preserve">Постановление РСТиЦ КК от  25.09.2018 № 177 (в редакции от 22.04.2022 № 67)* </t>
  </si>
  <si>
    <t xml:space="preserve">Постановление РСТиЦ КК от 26.10.2017 № 613 (в редакции от 20.11.2018 № 266)* </t>
  </si>
  <si>
    <t>Всего с. Тиличики</t>
  </si>
  <si>
    <t>Всего с. Усть-Хайрюзово</t>
  </si>
  <si>
    <t>Всего с. Ачайваям</t>
  </si>
  <si>
    <t>Всего п. Усть-Камчатск</t>
  </si>
  <si>
    <t>ИТОГО ПО ПРОГРАММАМ</t>
  </si>
  <si>
    <t>Исп. А.Н Ерохин</t>
  </si>
  <si>
    <t>тел. 8(4152) 46-26-47 (216)</t>
  </si>
  <si>
    <t>Отчет об исполнении инвестиционных программ</t>
  </si>
  <si>
    <t>(наименование регулируемой организации)</t>
  </si>
  <si>
    <t>** - значения по графе 7 "стоимость мероприятий, план с начала реализации" в соответствии с актуальной редакцией концессионного соглашения</t>
  </si>
  <si>
    <t>Удельный расход топлива
на производство единицы тепловой энергии, отпускаемой с коллекторов источников тепловой энергии (кг.у.т./Гкал)</t>
  </si>
  <si>
    <t>Отношение величины
технологических потерь тепловой энергии, теплоносителя
к материальной характеристике тепловой сети (Гкал/м2)</t>
  </si>
  <si>
    <t>Величина технологических потерь
при передаче тепловой энергии, теплоносителя по тепловым сетям (Гкал/год)</t>
  </si>
  <si>
    <t>в сфере теплоснабжения за  2023 год</t>
  </si>
  <si>
    <t>Постановление РСТиЦ КК от 25.11.2022 № 420</t>
  </si>
  <si>
    <t>2023 г.</t>
  </si>
  <si>
    <t xml:space="preserve">Постановление РСТиЦ КК от 25.09.2018 № 178 в ред-ии от 20.11.2018 № 265* </t>
  </si>
  <si>
    <t>с. Пахачи*</t>
  </si>
  <si>
    <t>1.4.</t>
  </si>
  <si>
    <t>Модернизация системы центрального теплоснабжения микрорайона "Нижние Тиличики" - строительство центральной котельной №1 с сопутствующими тепловыми сетями, перевод работы котельных "Гаражная",  "Школьная", "Береговая" в режим центральных тепловых пунктов (разработка проектно-сметной документации, включая проведения государственной экспертизы (инженерных изысканий, проектной документации и сметной стоимости)).</t>
  </si>
  <si>
    <t>Реконструкция котельной «Совхозная» корпус № 1 (разработка проектно-сметной документации, включая проведение государственной экспертизы (инженерных изысканий, проектной документации и сметной стоимости)</t>
  </si>
  <si>
    <t>Реконструкция центрального угольного склада по ул. Заречная (разработка проектно-сметной документации, включая проведения государственной экспертизы (инженерных изысканий, проектной документации и сметной стоимости)</t>
  </si>
  <si>
    <t>Замена сетевого насоса на котельной «Гаражная»</t>
  </si>
  <si>
    <t>Замена водогрейного котла №3 на котельной с.Пахачи</t>
  </si>
  <si>
    <t>Всего с. Пахачи</t>
  </si>
  <si>
    <t>4</t>
  </si>
  <si>
    <t>5.2.</t>
  </si>
  <si>
    <t>Строительство сетей системы ЦО и ЦГВС микрорайон Погодный</t>
  </si>
  <si>
    <t>Строительство котельной №1 микрорайон Погодный</t>
  </si>
  <si>
    <t>за 2023 год</t>
  </si>
  <si>
    <t>п. Усть-Камчатск</t>
  </si>
  <si>
    <t>Постановление РСТиЦ КК от  25.09.2018 № 177 (в редакции от 22.04.2022 № 67)</t>
  </si>
  <si>
    <t>Участок теплоснабжения с. Ачайваям</t>
  </si>
  <si>
    <t>Участок теплоснабжения с. Усть-Хайрюзово</t>
  </si>
  <si>
    <t>Постановление РСТиЦ КК от 26.10.2017 № 613 (в редакции от 20.11.2018 № 266)</t>
  </si>
  <si>
    <t>Участок теплоснабжения п. Усть-Камчатск</t>
  </si>
  <si>
    <t>Постановление РСТиЦ КК от 30.11.2019 № 233 (с учетом  редакции дополнительного соглашения №19С242001-Д02 (01-03-35-99 от 11.11.2022) к концессионому соглашению №26061/0364669/01 от 27.08.2019)</t>
  </si>
  <si>
    <t>Договор подряда</t>
  </si>
  <si>
    <t>Акты (КС; УПДК)</t>
  </si>
  <si>
    <t>Платежные поручения, счета</t>
  </si>
  <si>
    <t>Приказы о вводе ОС</t>
  </si>
  <si>
    <t>ГИПЕРССЫЛКИ</t>
  </si>
  <si>
    <t>Начальник отдела экономики производства                                                                                                                                М.Л. Шалковская</t>
  </si>
  <si>
    <t>Начальник отдела капитального строительства                                                                                                                              К.О. Попов</t>
  </si>
  <si>
    <t>Главный инженер                                                                                                                                                                           И.Б. Рыков</t>
  </si>
  <si>
    <t>Ачайваям+\Акты\Прик_ввод_Ачайв_.pdf</t>
  </si>
  <si>
    <t>Пахачи+\Акты\Прик_Кот.pdf</t>
  </si>
  <si>
    <t>У_Хайрюзово+\Приказ</t>
  </si>
  <si>
    <t>Тиличики+\Насос\Акты\Прик_Насос.pdf</t>
  </si>
  <si>
    <t>Тиличики+\Насос\ПП</t>
  </si>
  <si>
    <t>Тиличики+\Насос\Акты</t>
  </si>
  <si>
    <t>Тиличики+\Насос\ДП_ДС</t>
  </si>
  <si>
    <t>Пахачи+\ДП_ДС</t>
  </si>
  <si>
    <t>Пахачи+\Акты</t>
  </si>
  <si>
    <t>Пахачи+\ПП</t>
  </si>
  <si>
    <t>Ачайваям+\ДП_ДС</t>
  </si>
  <si>
    <t>Ачайваям+\Акты</t>
  </si>
  <si>
    <t>Ачайваям+\ПП</t>
  </si>
  <si>
    <t>У_Хайрюзово+\ДП_ДС</t>
  </si>
  <si>
    <t>У_Хайрюзово+\Акты</t>
  </si>
  <si>
    <t>У_Хайрюзово+\ПП</t>
  </si>
  <si>
    <t>Тиличики+\Склад угля\23ПР13003_22.12.2023.pdf</t>
  </si>
  <si>
    <t>Тиличики+\Совхозная\ДП23ПР13002_22.12.2023.pdf</t>
  </si>
  <si>
    <t>Тиличики+\Котельн_1\ДП23ПР13001_22.12.2023.pdf</t>
  </si>
  <si>
    <t>У_Камчатск\Сети ЦО ЦГВС\ДП_ДС</t>
  </si>
  <si>
    <t>У_Камчатск\Котельная 1\ДП_ДС</t>
  </si>
  <si>
    <t>У_Камчатск\Котельная 1\Акты</t>
  </si>
  <si>
    <t>У_Камчатск\Котельная 1\ПП</t>
  </si>
  <si>
    <t>Модернизация системы центрального теплоснабжения микрорайона "Нижние Тиличики" - строительство центральной котельной №1 с сопутствующими тепловыми сетями, перевод работы котельных "Гаражная",  "Школьная", "Береговая" в режим центральных тепловых пунктов (разработка проектно-сметной документации, включая проведения государственной экспертизы (инженерных изысканий, проектной документации и сметной стоимости).</t>
  </si>
  <si>
    <t>Исп. Хайдаров Д.А. тел. (4152) 46-28-98 (221)</t>
  </si>
  <si>
    <t>Договором подряда авансовые платежи в 2023 году не предусмотрены</t>
  </si>
  <si>
    <t>Мероприятие выполнено в плановые сроки и в пределах плановой стоимости.</t>
  </si>
  <si>
    <t>Мероприятие выполнено в плановые сроки. Стоимость без учета НДС плановое значение не превышает, НДС по ставке 20%.</t>
  </si>
  <si>
    <t>Мероприятие выполнено в плановые сроки. Снижение стоимости без учета НДС по результатам проектирования и проведенных закупочных процедур.</t>
  </si>
  <si>
    <t>Нормативная продолжительность строительства 12 месяцев, технологическим графиком выполнение СМР в 2023 году не предусмотрено.</t>
  </si>
  <si>
    <t>Нормативная продолжительность строительства 20 месяцев, работы по обустройству фундамента выполнены согласно технологического графика.</t>
  </si>
  <si>
    <t>Реконструкция тепловых сетей подземной прокладки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</si>
</sst>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CC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3F3F3F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8"/>
      <color theme="10"/>
      <name val="Times New Roman"/>
      <family val="1"/>
      <charset val="204"/>
    </font>
    <font>
      <b/>
      <u/>
      <sz val="8"/>
      <color theme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0"/>
      <color rgb="FF3F3F3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5" fillId="2" borderId="1" applyNumberFormat="0" applyAlignment="0" applyProtection="0"/>
    <xf numFmtId="0" fontId="4" fillId="3" borderId="2" applyNumberFormat="0" applyFont="0" applyAlignment="0" applyProtection="0"/>
    <xf numFmtId="0" fontId="4" fillId="4" borderId="0" applyNumberFormat="0" applyBorder="0" applyAlignment="0" applyProtection="0"/>
    <xf numFmtId="0" fontId="14" fillId="0" borderId="0" applyNumberFormat="0" applyFill="0" applyBorder="0" applyProtection="0">
      <alignment horizontal="center" vertical="center" wrapText="1"/>
    </xf>
  </cellStyleXfs>
  <cellXfs count="18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3" borderId="3" xfId="3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49" fontId="10" fillId="4" borderId="3" xfId="4" applyNumberFormat="1" applyFont="1" applyBorder="1" applyAlignment="1">
      <alignment horizontal="center" vertical="center"/>
    </xf>
    <xf numFmtId="0" fontId="10" fillId="4" borderId="3" xfId="4" applyFont="1" applyBorder="1" applyAlignment="1">
      <alignment horizontal="left" vertical="center"/>
    </xf>
    <xf numFmtId="0" fontId="10" fillId="4" borderId="3" xfId="4" applyFont="1" applyBorder="1" applyAlignment="1">
      <alignment vertical="center"/>
    </xf>
    <xf numFmtId="0" fontId="10" fillId="4" borderId="3" xfId="4" applyFont="1" applyBorder="1" applyAlignment="1">
      <alignment horizontal="center" vertical="center" wrapText="1"/>
    </xf>
    <xf numFmtId="4" fontId="10" fillId="4" borderId="3" xfId="4" applyNumberFormat="1" applyFont="1" applyBorder="1" applyAlignment="1">
      <alignment horizontal="center" vertical="center" wrapText="1"/>
    </xf>
    <xf numFmtId="0" fontId="11" fillId="2" borderId="3" xfId="2" applyFont="1" applyBorder="1" applyAlignment="1">
      <alignment vertical="center"/>
    </xf>
    <xf numFmtId="0" fontId="11" fillId="2" borderId="3" xfId="2" applyFont="1" applyBorder="1" applyAlignment="1">
      <alignment horizontal="left" vertical="center"/>
    </xf>
    <xf numFmtId="0" fontId="11" fillId="2" borderId="3" xfId="2" applyFont="1" applyBorder="1" applyAlignment="1">
      <alignment horizontal="center" vertical="center" wrapText="1"/>
    </xf>
    <xf numFmtId="4" fontId="11" fillId="2" borderId="3" xfId="2" applyNumberFormat="1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2" fillId="0" borderId="0" xfId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6" fillId="0" borderId="0" xfId="1" applyFill="1" applyAlignment="1">
      <alignment horizontal="center" vertical="center"/>
    </xf>
    <xf numFmtId="0" fontId="6" fillId="0" borderId="0" xfId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5" fillId="0" borderId="0" xfId="5" applyFont="1" applyFill="1" applyBorder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14" fillId="0" borderId="5" xfId="5" applyFont="1" applyFill="1" applyBorder="1">
      <alignment horizontal="center" vertical="center" wrapText="1"/>
    </xf>
    <xf numFmtId="4" fontId="14" fillId="0" borderId="5" xfId="5" applyNumberFormat="1" applyBorder="1">
      <alignment horizontal="center" vertical="center" wrapText="1"/>
    </xf>
    <xf numFmtId="0" fontId="3" fillId="3" borderId="5" xfId="3" applyFont="1" applyBorder="1" applyAlignment="1">
      <alignment horizontal="center" vertical="center" wrapText="1"/>
    </xf>
    <xf numFmtId="4" fontId="9" fillId="4" borderId="5" xfId="4" applyNumberFormat="1" applyFont="1" applyBorder="1" applyAlignment="1">
      <alignment horizontal="center" vertical="center" wrapText="1"/>
    </xf>
    <xf numFmtId="4" fontId="18" fillId="2" borderId="5" xfId="2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2" fillId="0" borderId="0" xfId="0" applyFont="1"/>
    <xf numFmtId="164" fontId="22" fillId="0" borderId="0" xfId="0" applyNumberFormat="1" applyFont="1"/>
    <xf numFmtId="0" fontId="22" fillId="0" borderId="0" xfId="0" applyFont="1" applyAlignment="1">
      <alignment vertical="center"/>
    </xf>
    <xf numFmtId="2" fontId="22" fillId="0" borderId="0" xfId="0" applyNumberFormat="1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164" fontId="23" fillId="0" borderId="5" xfId="0" applyNumberFormat="1" applyFont="1" applyBorder="1" applyAlignment="1">
      <alignment horizontal="center" vertical="center"/>
    </xf>
    <xf numFmtId="2" fontId="23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5" xfId="0" applyFont="1" applyBorder="1" applyAlignment="1">
      <alignment horizontal="center" vertical="top"/>
    </xf>
    <xf numFmtId="0" fontId="24" fillId="0" borderId="5" xfId="0" applyFont="1" applyBorder="1" applyAlignment="1">
      <alignment horizontal="center" vertical="center"/>
    </xf>
    <xf numFmtId="1" fontId="24" fillId="0" borderId="5" xfId="0" applyNumberFormat="1" applyFont="1" applyBorder="1" applyAlignment="1">
      <alignment horizontal="center" vertical="top"/>
    </xf>
    <xf numFmtId="0" fontId="26" fillId="5" borderId="5" xfId="0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164" fontId="24" fillId="0" borderId="5" xfId="0" applyNumberFormat="1" applyFont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4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6" fillId="5" borderId="6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0" borderId="5" xfId="0" applyFont="1" applyFill="1" applyBorder="1" applyAlignment="1">
      <alignment horizontal="left" vertical="center" wrapText="1"/>
    </xf>
    <xf numFmtId="164" fontId="3" fillId="0" borderId="0" xfId="0" applyNumberFormat="1" applyFont="1"/>
    <xf numFmtId="0" fontId="3" fillId="0" borderId="0" xfId="0" applyFont="1" applyAlignment="1">
      <alignment vertical="center"/>
    </xf>
    <xf numFmtId="2" fontId="3" fillId="0" borderId="0" xfId="0" applyNumberFormat="1" applyFont="1"/>
    <xf numFmtId="0" fontId="3" fillId="0" borderId="5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10" fillId="4" borderId="3" xfId="4" applyNumberFormat="1" applyFont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7" fillId="6" borderId="5" xfId="1" applyFont="1" applyFill="1" applyBorder="1" applyAlignment="1">
      <alignment horizontal="center" vertical="center"/>
    </xf>
    <xf numFmtId="165" fontId="24" fillId="0" borderId="5" xfId="0" applyNumberFormat="1" applyFont="1" applyBorder="1" applyAlignment="1">
      <alignment horizontal="center" vertical="center"/>
    </xf>
    <xf numFmtId="166" fontId="24" fillId="0" borderId="5" xfId="0" applyNumberFormat="1" applyFont="1" applyBorder="1" applyAlignment="1">
      <alignment horizontal="center" vertical="center"/>
    </xf>
    <xf numFmtId="166" fontId="24" fillId="0" borderId="5" xfId="0" applyNumberFormat="1" applyFont="1" applyFill="1" applyBorder="1" applyAlignment="1">
      <alignment horizontal="center" vertical="center"/>
    </xf>
    <xf numFmtId="2" fontId="24" fillId="0" borderId="5" xfId="0" applyNumberFormat="1" applyFont="1" applyFill="1" applyBorder="1" applyAlignment="1">
      <alignment horizontal="center" vertical="center"/>
    </xf>
    <xf numFmtId="4" fontId="24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4" borderId="18" xfId="4" applyFont="1" applyBorder="1" applyAlignment="1">
      <alignment vertical="center"/>
    </xf>
    <xf numFmtId="0" fontId="2" fillId="3" borderId="11" xfId="3" applyFont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165" fontId="10" fillId="0" borderId="12" xfId="0" applyNumberFormat="1" applyFont="1" applyBorder="1" applyAlignment="1">
      <alignment horizontal="center" vertical="center" wrapText="1"/>
    </xf>
    <xf numFmtId="165" fontId="10" fillId="0" borderId="19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49" fontId="10" fillId="4" borderId="18" xfId="4" applyNumberFormat="1" applyFont="1" applyBorder="1" applyAlignment="1">
      <alignment horizontal="center" vertical="center"/>
    </xf>
    <xf numFmtId="0" fontId="10" fillId="4" borderId="18" xfId="4" applyFont="1" applyBorder="1" applyAlignment="1">
      <alignment horizontal="left" vertical="center"/>
    </xf>
    <xf numFmtId="0" fontId="10" fillId="4" borderId="18" xfId="4" applyFont="1" applyBorder="1" applyAlignment="1">
      <alignment horizontal="center" vertical="center" wrapText="1"/>
    </xf>
    <xf numFmtId="4" fontId="10" fillId="4" borderId="18" xfId="4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2" fillId="3" borderId="18" xfId="3" applyFont="1" applyBorder="1" applyAlignment="1">
      <alignment horizontal="center" vertical="center"/>
    </xf>
    <xf numFmtId="0" fontId="10" fillId="4" borderId="11" xfId="4" applyFont="1" applyBorder="1" applyAlignment="1">
      <alignment horizontal="left" vertical="center"/>
    </xf>
    <xf numFmtId="0" fontId="25" fillId="5" borderId="5" xfId="0" applyFont="1" applyFill="1" applyBorder="1" applyAlignment="1">
      <alignment vertical="top"/>
    </xf>
    <xf numFmtId="0" fontId="24" fillId="0" borderId="6" xfId="0" applyNumberFormat="1" applyFont="1" applyFill="1" applyBorder="1" applyAlignment="1">
      <alignment horizontal="center" vertical="center"/>
    </xf>
    <xf numFmtId="0" fontId="24" fillId="0" borderId="7" xfId="0" applyNumberFormat="1" applyFont="1" applyBorder="1" applyAlignment="1">
      <alignment horizontal="center" vertical="center"/>
    </xf>
    <xf numFmtId="164" fontId="24" fillId="0" borderId="7" xfId="0" applyNumberFormat="1" applyFont="1" applyBorder="1" applyAlignment="1">
      <alignment horizontal="center" vertical="center"/>
    </xf>
    <xf numFmtId="2" fontId="24" fillId="0" borderId="7" xfId="0" applyNumberFormat="1" applyFont="1" applyBorder="1" applyAlignment="1">
      <alignment horizontal="center" vertical="center"/>
    </xf>
    <xf numFmtId="4" fontId="24" fillId="0" borderId="7" xfId="0" applyNumberFormat="1" applyFont="1" applyBorder="1" applyAlignment="1">
      <alignment horizontal="center" vertical="center"/>
    </xf>
    <xf numFmtId="4" fontId="24" fillId="0" borderId="8" xfId="0" applyNumberFormat="1" applyFont="1" applyBorder="1" applyAlignment="1">
      <alignment horizontal="center" vertical="center"/>
    </xf>
    <xf numFmtId="0" fontId="24" fillId="0" borderId="9" xfId="0" applyNumberFormat="1" applyFont="1" applyBorder="1" applyAlignment="1">
      <alignment horizontal="center" vertical="center"/>
    </xf>
    <xf numFmtId="0" fontId="26" fillId="5" borderId="23" xfId="0" applyFont="1" applyFill="1" applyBorder="1" applyAlignment="1">
      <alignment horizontal="center" vertical="center"/>
    </xf>
    <xf numFmtId="0" fontId="25" fillId="5" borderId="21" xfId="0" applyFont="1" applyFill="1" applyBorder="1" applyAlignment="1">
      <alignment vertical="center"/>
    </xf>
    <xf numFmtId="4" fontId="14" fillId="4" borderId="5" xfId="5" applyNumberFormat="1" applyFill="1" applyBorder="1">
      <alignment horizontal="center" vertical="center" wrapText="1"/>
    </xf>
    <xf numFmtId="0" fontId="14" fillId="0" borderId="5" xfId="5" applyFill="1" applyBorder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" fillId="3" borderId="4" xfId="3" applyFont="1" applyBorder="1" applyAlignment="1">
      <alignment horizontal="left" vertical="center" wrapText="1"/>
    </xf>
    <xf numFmtId="0" fontId="2" fillId="3" borderId="14" xfId="3" applyFont="1" applyBorder="1" applyAlignment="1">
      <alignment horizontal="left" vertical="center" wrapText="1"/>
    </xf>
    <xf numFmtId="0" fontId="2" fillId="3" borderId="22" xfId="3" applyFont="1" applyBorder="1" applyAlignment="1">
      <alignment horizontal="left" vertical="center" wrapText="1"/>
    </xf>
    <xf numFmtId="49" fontId="11" fillId="2" borderId="4" xfId="2" applyNumberFormat="1" applyFont="1" applyBorder="1" applyAlignment="1">
      <alignment horizontal="center" vertical="center"/>
    </xf>
    <xf numFmtId="49" fontId="11" fillId="2" borderId="10" xfId="2" applyNumberFormat="1" applyFont="1" applyBorder="1" applyAlignment="1">
      <alignment horizontal="center" vertical="center"/>
    </xf>
    <xf numFmtId="0" fontId="2" fillId="3" borderId="4" xfId="3" applyFont="1" applyBorder="1" applyAlignment="1">
      <alignment horizontal="left" vertical="center"/>
    </xf>
    <xf numFmtId="0" fontId="2" fillId="3" borderId="14" xfId="3" applyFont="1" applyBorder="1" applyAlignment="1">
      <alignment horizontal="left" vertical="center"/>
    </xf>
    <xf numFmtId="0" fontId="2" fillId="3" borderId="20" xfId="3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/>
    </xf>
    <xf numFmtId="0" fontId="9" fillId="0" borderId="1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2" fillId="3" borderId="15" xfId="3" applyFont="1" applyBorder="1" applyAlignment="1">
      <alignment horizontal="left" vertical="center"/>
    </xf>
    <xf numFmtId="0" fontId="2" fillId="3" borderId="16" xfId="3" applyFont="1" applyBorder="1" applyAlignment="1">
      <alignment horizontal="left" vertical="center"/>
    </xf>
    <xf numFmtId="0" fontId="2" fillId="3" borderId="17" xfId="3" applyFont="1" applyBorder="1" applyAlignment="1">
      <alignment horizontal="left" vertical="center"/>
    </xf>
    <xf numFmtId="0" fontId="2" fillId="3" borderId="10" xfId="3" applyFont="1" applyBorder="1" applyAlignment="1">
      <alignment horizontal="left" vertical="center"/>
    </xf>
    <xf numFmtId="49" fontId="8" fillId="6" borderId="5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/>
    </xf>
    <xf numFmtId="0" fontId="1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25" fillId="5" borderId="6" xfId="0" applyFont="1" applyFill="1" applyBorder="1" applyAlignment="1">
      <alignment horizontal="center" vertical="top"/>
    </xf>
    <xf numFmtId="0" fontId="25" fillId="5" borderId="7" xfId="0" applyFont="1" applyFill="1" applyBorder="1" applyAlignment="1">
      <alignment horizontal="center" vertical="top"/>
    </xf>
    <xf numFmtId="0" fontId="25" fillId="5" borderId="8" xfId="0" applyFont="1" applyFill="1" applyBorder="1" applyAlignment="1">
      <alignment horizontal="center" vertical="top"/>
    </xf>
    <xf numFmtId="0" fontId="25" fillId="5" borderId="23" xfId="0" applyFont="1" applyFill="1" applyBorder="1" applyAlignment="1">
      <alignment horizontal="left" vertical="center"/>
    </xf>
    <xf numFmtId="0" fontId="25" fillId="5" borderId="24" xfId="0" applyFont="1" applyFill="1" applyBorder="1" applyAlignment="1">
      <alignment horizontal="left" vertical="center"/>
    </xf>
    <xf numFmtId="0" fontId="25" fillId="5" borderId="25" xfId="0" applyFont="1" applyFill="1" applyBorder="1" applyAlignment="1">
      <alignment horizontal="left"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center" vertical="center"/>
    </xf>
    <xf numFmtId="0" fontId="25" fillId="5" borderId="6" xfId="0" applyFont="1" applyFill="1" applyBorder="1" applyAlignment="1">
      <alignment horizontal="left" vertical="center" wrapText="1"/>
    </xf>
    <xf numFmtId="0" fontId="25" fillId="5" borderId="7" xfId="0" applyFont="1" applyFill="1" applyBorder="1" applyAlignment="1">
      <alignment horizontal="left" vertical="center" wrapText="1"/>
    </xf>
    <xf numFmtId="0" fontId="25" fillId="5" borderId="8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vertical="top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top" wrapText="1"/>
    </xf>
    <xf numFmtId="0" fontId="22" fillId="0" borderId="9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vertical="center"/>
    </xf>
  </cellXfs>
  <cellStyles count="6">
    <cellStyle name="20% - Акцент5" xfId="4" builtinId="46"/>
    <cellStyle name="Вывод" xfId="2" builtinId="21"/>
    <cellStyle name="Гиперссылка" xfId="5" builtinId="8" customBuiltin="1"/>
    <cellStyle name="Обычный" xfId="0" builtinId="0"/>
    <cellStyle name="Примечание" xfId="3" builtinId="10"/>
    <cellStyle name="УровеньСтолб_1" xfId="1" builtinId="2" iLevel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1055;&#1072;&#1093;&#1072;&#1095;&#1080;+\&#1044;&#1055;_&#1044;&#1057;" TargetMode="External"/><Relationship Id="rId13" Type="http://schemas.openxmlformats.org/officeDocument/2006/relationships/hyperlink" Target="&#1040;&#1095;&#1072;&#1081;&#1074;&#1072;&#1103;&#1084;+\&#1055;&#1055;" TargetMode="External"/><Relationship Id="rId18" Type="http://schemas.openxmlformats.org/officeDocument/2006/relationships/hyperlink" Target="&#1058;&#1080;&#1083;&#1080;&#1095;&#1080;&#1082;&#1080;+\&#1057;&#1086;&#1074;&#1093;&#1086;&#1079;&#1085;&#1072;&#1103;\&#1044;&#1055;23&#1055;&#1056;13002_22.12.2023.pdf" TargetMode="External"/><Relationship Id="rId3" Type="http://schemas.openxmlformats.org/officeDocument/2006/relationships/hyperlink" Target="&#1059;_&#1061;&#1072;&#1081;&#1088;&#1102;&#1079;&#1086;&#1074;&#1086;+\&#1055;&#1088;&#1080;&#1082;&#1072;&#1079;" TargetMode="External"/><Relationship Id="rId21" Type="http://schemas.openxmlformats.org/officeDocument/2006/relationships/hyperlink" Target="&#1059;_&#1050;&#1072;&#1084;&#1095;&#1072;&#1090;&#1089;&#1082;\&#1050;&#1086;&#1090;&#1077;&#1083;&#1100;&#1085;&#1072;&#1103;%201\&#1044;&#1055;_&#1044;&#1057;" TargetMode="External"/><Relationship Id="rId7" Type="http://schemas.openxmlformats.org/officeDocument/2006/relationships/hyperlink" Target="&#1058;&#1080;&#1083;&#1080;&#1095;&#1080;&#1082;&#1080;+\&#1053;&#1072;&#1089;&#1086;&#1089;\&#1044;&#1055;_&#1044;&#1057;" TargetMode="External"/><Relationship Id="rId12" Type="http://schemas.openxmlformats.org/officeDocument/2006/relationships/hyperlink" Target="&#1040;&#1095;&#1072;&#1081;&#1074;&#1072;&#1103;&#1084;+\&#1040;&#1082;&#1090;&#1099;" TargetMode="External"/><Relationship Id="rId17" Type="http://schemas.openxmlformats.org/officeDocument/2006/relationships/hyperlink" Target="&#1058;&#1080;&#1083;&#1080;&#1095;&#1080;&#1082;&#1080;+\&#1057;&#1082;&#1083;&#1072;&#1076;%20&#1091;&#1075;&#1083;&#1103;\23&#1055;&#1056;13003_22.12.2023.pdf" TargetMode="External"/><Relationship Id="rId25" Type="http://schemas.openxmlformats.org/officeDocument/2006/relationships/customProperty" Target="../customProperty1.bin"/><Relationship Id="rId2" Type="http://schemas.openxmlformats.org/officeDocument/2006/relationships/hyperlink" Target="&#1055;&#1072;&#1093;&#1072;&#1095;&#1080;+\&#1040;&#1082;&#1090;&#1099;\&#1055;&#1088;&#1080;&#1082;_&#1050;&#1086;&#1090;.pdf" TargetMode="External"/><Relationship Id="rId16" Type="http://schemas.openxmlformats.org/officeDocument/2006/relationships/hyperlink" Target="&#1059;_&#1061;&#1072;&#1081;&#1088;&#1102;&#1079;&#1086;&#1074;&#1086;+\&#1055;&#1055;" TargetMode="External"/><Relationship Id="rId20" Type="http://schemas.openxmlformats.org/officeDocument/2006/relationships/hyperlink" Target="&#1059;_&#1050;&#1072;&#1084;&#1095;&#1072;&#1090;&#1089;&#1082;\&#1057;&#1077;&#1090;&#1080;%20&#1062;&#1054;%20&#1062;&#1043;&#1042;&#1057;\&#1044;&#1055;_&#1044;&#1057;" TargetMode="External"/><Relationship Id="rId1" Type="http://schemas.openxmlformats.org/officeDocument/2006/relationships/hyperlink" Target="&#1040;&#1095;&#1072;&#1081;&#1074;&#1072;&#1103;&#1084;+\&#1040;&#1082;&#1090;&#1099;\&#1055;&#1088;&#1080;&#1082;_&#1074;&#1074;&#1086;&#1076;_&#1040;&#1095;&#1072;&#1081;&#1074;_.pdf" TargetMode="External"/><Relationship Id="rId6" Type="http://schemas.openxmlformats.org/officeDocument/2006/relationships/hyperlink" Target="&#1058;&#1080;&#1083;&#1080;&#1095;&#1080;&#1082;&#1080;+\&#1053;&#1072;&#1089;&#1086;&#1089;\&#1040;&#1082;&#1090;&#1099;" TargetMode="External"/><Relationship Id="rId11" Type="http://schemas.openxmlformats.org/officeDocument/2006/relationships/hyperlink" Target="&#1040;&#1095;&#1072;&#1081;&#1074;&#1072;&#1103;&#1084;+\&#1044;&#1055;_&#1044;&#1057;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&#1058;&#1080;&#1083;&#1080;&#1095;&#1080;&#1082;&#1080;+\&#1053;&#1072;&#1089;&#1086;&#1089;\&#1055;&#1055;" TargetMode="External"/><Relationship Id="rId15" Type="http://schemas.openxmlformats.org/officeDocument/2006/relationships/hyperlink" Target="&#1059;_&#1061;&#1072;&#1081;&#1088;&#1102;&#1079;&#1086;&#1074;&#1086;+\&#1040;&#1082;&#1090;&#1099;" TargetMode="External"/><Relationship Id="rId23" Type="http://schemas.openxmlformats.org/officeDocument/2006/relationships/hyperlink" Target="&#1059;_&#1050;&#1072;&#1084;&#1095;&#1072;&#1090;&#1089;&#1082;\&#1050;&#1086;&#1090;&#1077;&#1083;&#1100;&#1085;&#1072;&#1103;%201\&#1055;&#1055;" TargetMode="External"/><Relationship Id="rId10" Type="http://schemas.openxmlformats.org/officeDocument/2006/relationships/hyperlink" Target="&#1055;&#1072;&#1093;&#1072;&#1095;&#1080;+\&#1055;&#1055;" TargetMode="External"/><Relationship Id="rId19" Type="http://schemas.openxmlformats.org/officeDocument/2006/relationships/hyperlink" Target="&#1058;&#1080;&#1083;&#1080;&#1095;&#1080;&#1082;&#1080;+\&#1050;&#1086;&#1090;&#1077;&#1083;&#1100;&#1085;_1\&#1044;&#1055;23&#1055;&#1056;13001_22.12.2023.pdf" TargetMode="External"/><Relationship Id="rId4" Type="http://schemas.openxmlformats.org/officeDocument/2006/relationships/hyperlink" Target="&#1058;&#1080;&#1083;&#1080;&#1095;&#1080;&#1082;&#1080;+\&#1053;&#1072;&#1089;&#1086;&#1089;\&#1040;&#1082;&#1090;&#1099;\&#1055;&#1088;&#1080;&#1082;_&#1053;&#1072;&#1089;&#1086;&#1089;.pdf" TargetMode="External"/><Relationship Id="rId9" Type="http://schemas.openxmlformats.org/officeDocument/2006/relationships/hyperlink" Target="&#1055;&#1072;&#1093;&#1072;&#1095;&#1080;+\&#1040;&#1082;&#1090;&#1099;" TargetMode="External"/><Relationship Id="rId14" Type="http://schemas.openxmlformats.org/officeDocument/2006/relationships/hyperlink" Target="&#1059;_&#1061;&#1072;&#1081;&#1088;&#1102;&#1079;&#1086;&#1074;&#1086;+\&#1044;&#1055;_&#1044;&#1057;" TargetMode="External"/><Relationship Id="rId22" Type="http://schemas.openxmlformats.org/officeDocument/2006/relationships/hyperlink" Target="&#1059;_&#1050;&#1072;&#1084;&#1095;&#1072;&#1090;&#1089;&#1082;\&#1050;&#1086;&#1090;&#1077;&#1083;&#1100;&#1085;&#1072;&#1103;%201\&#1040;&#1082;&#1090;&#1099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outlinePr applyStyles="1"/>
    <pageSetUpPr fitToPage="1"/>
  </sheetPr>
  <dimension ref="A1:P38"/>
  <sheetViews>
    <sheetView view="pageBreakPreview" topLeftCell="A8" zoomScale="140" zoomScaleNormal="110" zoomScaleSheetLayoutView="140" workbookViewId="0">
      <pane ySplit="2" topLeftCell="A22" activePane="bottomLeft" state="frozen"/>
      <selection activeCell="A8" sqref="A8"/>
      <selection pane="bottomLeft" activeCell="A33" sqref="A33:XFD33"/>
    </sheetView>
  </sheetViews>
  <sheetFormatPr defaultColWidth="9.5546875" defaultRowHeight="14.4" x14ac:dyDescent="0.3"/>
  <cols>
    <col min="1" max="1" width="5.44140625" style="24" bestFit="1" customWidth="1"/>
    <col min="2" max="2" width="35.5546875" style="1" customWidth="1"/>
    <col min="3" max="4" width="5.21875" style="1" bestFit="1" customWidth="1"/>
    <col min="5" max="5" width="5.21875" style="4" bestFit="1" customWidth="1" collapsed="1"/>
    <col min="6" max="6" width="5.33203125" style="8" bestFit="1" customWidth="1"/>
    <col min="7" max="7" width="11.109375" style="8" customWidth="1"/>
    <col min="8" max="8" width="9.88671875" style="8" bestFit="1" customWidth="1"/>
    <col min="9" max="9" width="11.5546875" style="8" customWidth="1"/>
    <col min="10" max="10" width="10.88671875" style="8" bestFit="1" customWidth="1"/>
    <col min="11" max="11" width="27.77734375" style="8" customWidth="1"/>
    <col min="12" max="12" width="18.6640625" style="6" customWidth="1"/>
    <col min="13" max="13" width="23.33203125" style="32" customWidth="1" collapsed="1"/>
    <col min="14" max="14" width="12.77734375" style="32" customWidth="1" collapsed="1"/>
    <col min="15" max="15" width="19.6640625" style="32" customWidth="1" collapsed="1"/>
    <col min="16" max="16384" width="9.5546875" style="1"/>
  </cols>
  <sheetData>
    <row r="1" spans="1:16" s="26" customFormat="1" ht="15.75" x14ac:dyDescent="0.25">
      <c r="A1" s="25"/>
      <c r="E1" s="27"/>
      <c r="F1" s="34"/>
      <c r="G1" s="34"/>
      <c r="H1" s="34"/>
      <c r="I1" s="34"/>
      <c r="J1" s="34"/>
      <c r="K1" s="34"/>
      <c r="L1" s="28"/>
      <c r="M1" s="32"/>
      <c r="N1" s="32"/>
      <c r="O1" s="32"/>
    </row>
    <row r="2" spans="1:16" s="30" customFormat="1" ht="15.6" x14ac:dyDescent="0.25">
      <c r="A2" s="146" t="s">
        <v>53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28"/>
      <c r="M2" s="32"/>
      <c r="N2" s="32"/>
      <c r="O2" s="32"/>
    </row>
    <row r="3" spans="1:16" s="30" customFormat="1" ht="15.6" x14ac:dyDescent="0.25">
      <c r="A3" s="146" t="s">
        <v>10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28"/>
      <c r="M3" s="32"/>
      <c r="N3" s="32"/>
      <c r="O3" s="32"/>
    </row>
    <row r="4" spans="1:16" s="30" customFormat="1" ht="15.6" x14ac:dyDescent="0.3">
      <c r="A4" s="147" t="s">
        <v>54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28"/>
      <c r="M4" s="32"/>
      <c r="N4" s="32"/>
      <c r="O4" s="32"/>
    </row>
    <row r="5" spans="1:16" s="26" customFormat="1" ht="15.6" x14ac:dyDescent="0.3">
      <c r="A5" s="148" t="s">
        <v>59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28"/>
      <c r="M5" s="32"/>
      <c r="N5" s="32"/>
      <c r="O5" s="32"/>
    </row>
    <row r="6" spans="1:16" s="2" customFormat="1" ht="14.4" customHeight="1" x14ac:dyDescent="0.3">
      <c r="B6" s="7"/>
      <c r="E6" s="4"/>
      <c r="F6" s="8"/>
      <c r="G6" s="8"/>
      <c r="H6" s="8"/>
      <c r="I6" s="8"/>
      <c r="J6" s="8"/>
      <c r="K6" s="8"/>
      <c r="L6" s="152" t="s">
        <v>87</v>
      </c>
      <c r="M6" s="153"/>
      <c r="N6" s="153"/>
      <c r="O6" s="154"/>
    </row>
    <row r="7" spans="1:16" s="5" customFormat="1" ht="72" customHeight="1" x14ac:dyDescent="0.3">
      <c r="A7" s="150" t="s">
        <v>0</v>
      </c>
      <c r="B7" s="149" t="s">
        <v>1</v>
      </c>
      <c r="C7" s="149" t="s">
        <v>43</v>
      </c>
      <c r="D7" s="149"/>
      <c r="E7" s="149" t="s">
        <v>42</v>
      </c>
      <c r="F7" s="149"/>
      <c r="G7" s="149" t="s">
        <v>36</v>
      </c>
      <c r="H7" s="149"/>
      <c r="I7" s="149"/>
      <c r="J7" s="149"/>
      <c r="K7" s="149" t="s">
        <v>38</v>
      </c>
      <c r="L7" s="86" t="s">
        <v>83</v>
      </c>
      <c r="M7" s="86" t="s">
        <v>84</v>
      </c>
      <c r="N7" s="86" t="s">
        <v>85</v>
      </c>
      <c r="O7" s="86" t="s">
        <v>86</v>
      </c>
    </row>
    <row r="8" spans="1:16" s="9" customFormat="1" ht="11.4" customHeight="1" x14ac:dyDescent="0.3">
      <c r="A8" s="150"/>
      <c r="B8" s="149"/>
      <c r="C8" s="151" t="s">
        <v>16</v>
      </c>
      <c r="D8" s="149" t="s">
        <v>17</v>
      </c>
      <c r="E8" s="151" t="s">
        <v>16</v>
      </c>
      <c r="F8" s="149" t="s">
        <v>17</v>
      </c>
      <c r="G8" s="149" t="s">
        <v>16</v>
      </c>
      <c r="H8" s="149"/>
      <c r="I8" s="149" t="s">
        <v>17</v>
      </c>
      <c r="J8" s="149"/>
      <c r="K8" s="149"/>
      <c r="L8" s="92"/>
      <c r="M8" s="162"/>
      <c r="N8" s="162"/>
      <c r="O8" s="162"/>
    </row>
    <row r="9" spans="1:16" s="5" customFormat="1" ht="41.4" customHeight="1" x14ac:dyDescent="0.3">
      <c r="A9" s="150"/>
      <c r="B9" s="149"/>
      <c r="C9" s="151"/>
      <c r="D9" s="149"/>
      <c r="E9" s="151"/>
      <c r="F9" s="149"/>
      <c r="G9" s="87" t="s">
        <v>37</v>
      </c>
      <c r="H9" s="87" t="s">
        <v>61</v>
      </c>
      <c r="I9" s="87" t="s">
        <v>37</v>
      </c>
      <c r="J9" s="98" t="s">
        <v>61</v>
      </c>
      <c r="K9" s="149"/>
      <c r="L9" s="92"/>
      <c r="M9" s="162"/>
      <c r="N9" s="162"/>
      <c r="O9" s="162"/>
    </row>
    <row r="10" spans="1:16" s="5" customFormat="1" x14ac:dyDescent="0.3">
      <c r="A10" s="10">
        <v>1</v>
      </c>
      <c r="B10" s="83">
        <v>2</v>
      </c>
      <c r="C10" s="83">
        <v>3</v>
      </c>
      <c r="D10" s="83">
        <v>4</v>
      </c>
      <c r="E10" s="83">
        <v>5</v>
      </c>
      <c r="F10" s="84">
        <v>6</v>
      </c>
      <c r="G10" s="84">
        <v>7</v>
      </c>
      <c r="H10" s="84">
        <v>8</v>
      </c>
      <c r="I10" s="84">
        <v>9</v>
      </c>
      <c r="J10" s="84">
        <v>10</v>
      </c>
      <c r="K10" s="84">
        <v>11</v>
      </c>
      <c r="L10" s="38"/>
      <c r="M10" s="39"/>
      <c r="N10" s="39"/>
      <c r="O10" s="39"/>
    </row>
    <row r="11" spans="1:16" s="3" customFormat="1" ht="24.9" customHeight="1" x14ac:dyDescent="0.3">
      <c r="A11" s="11">
        <v>1</v>
      </c>
      <c r="B11" s="11" t="s">
        <v>4</v>
      </c>
      <c r="C11" s="143" t="s">
        <v>60</v>
      </c>
      <c r="D11" s="144"/>
      <c r="E11" s="144"/>
      <c r="F11" s="144"/>
      <c r="G11" s="144"/>
      <c r="H11" s="144"/>
      <c r="I11" s="144"/>
      <c r="J11" s="144"/>
      <c r="K11" s="145"/>
      <c r="L11" s="38"/>
      <c r="M11" s="44"/>
      <c r="N11" s="44"/>
      <c r="O11" s="44"/>
    </row>
    <row r="12" spans="1:16" ht="158.4" x14ac:dyDescent="0.3">
      <c r="A12" s="101" t="s">
        <v>19</v>
      </c>
      <c r="B12" s="102" t="s">
        <v>65</v>
      </c>
      <c r="C12" s="103">
        <v>2023</v>
      </c>
      <c r="D12" s="104">
        <v>2023</v>
      </c>
      <c r="E12" s="103">
        <v>2024</v>
      </c>
      <c r="F12" s="104" t="s">
        <v>5</v>
      </c>
      <c r="G12" s="105">
        <v>5264.34</v>
      </c>
      <c r="H12" s="105">
        <v>5264.34</v>
      </c>
      <c r="I12" s="106">
        <v>0</v>
      </c>
      <c r="J12" s="107">
        <v>0</v>
      </c>
      <c r="K12" s="109" t="s">
        <v>116</v>
      </c>
      <c r="L12" s="136" t="s">
        <v>109</v>
      </c>
      <c r="M12" s="42"/>
      <c r="N12" s="42"/>
      <c r="O12" s="42"/>
      <c r="P12" s="37"/>
    </row>
    <row r="13" spans="1:16" ht="79.2" x14ac:dyDescent="0.3">
      <c r="A13" s="115" t="s">
        <v>21</v>
      </c>
      <c r="B13" s="108" t="s">
        <v>66</v>
      </c>
      <c r="C13" s="103">
        <v>2023</v>
      </c>
      <c r="D13" s="104">
        <v>2023</v>
      </c>
      <c r="E13" s="103">
        <v>2024</v>
      </c>
      <c r="F13" s="104" t="s">
        <v>5</v>
      </c>
      <c r="G13" s="116">
        <v>3999.24</v>
      </c>
      <c r="H13" s="116">
        <v>3999.24</v>
      </c>
      <c r="I13" s="117">
        <v>0</v>
      </c>
      <c r="J13" s="117">
        <v>0</v>
      </c>
      <c r="K13" s="109" t="s">
        <v>116</v>
      </c>
      <c r="L13" s="136" t="s">
        <v>108</v>
      </c>
      <c r="M13" s="42"/>
      <c r="N13" s="42"/>
      <c r="O13" s="42"/>
      <c r="P13" s="37"/>
    </row>
    <row r="14" spans="1:16" ht="79.2" x14ac:dyDescent="0.3">
      <c r="A14" s="115" t="s">
        <v>24</v>
      </c>
      <c r="B14" s="108" t="s">
        <v>67</v>
      </c>
      <c r="C14" s="103">
        <v>2023</v>
      </c>
      <c r="D14" s="104">
        <v>2023</v>
      </c>
      <c r="E14" s="103">
        <v>2024</v>
      </c>
      <c r="F14" s="104" t="s">
        <v>5</v>
      </c>
      <c r="G14" s="116">
        <v>3000</v>
      </c>
      <c r="H14" s="116">
        <v>3000</v>
      </c>
      <c r="I14" s="117">
        <v>0</v>
      </c>
      <c r="J14" s="117">
        <v>0</v>
      </c>
      <c r="K14" s="109" t="s">
        <v>116</v>
      </c>
      <c r="L14" s="136" t="s">
        <v>107</v>
      </c>
      <c r="M14" s="42"/>
      <c r="N14" s="42"/>
      <c r="O14" s="42"/>
      <c r="P14" s="37"/>
    </row>
    <row r="15" spans="1:16" ht="42.6" customHeight="1" x14ac:dyDescent="0.3">
      <c r="A15" s="118" t="s">
        <v>64</v>
      </c>
      <c r="B15" s="119" t="s">
        <v>68</v>
      </c>
      <c r="C15" s="103">
        <v>2023</v>
      </c>
      <c r="D15" s="103">
        <v>2023</v>
      </c>
      <c r="E15" s="103">
        <v>2023</v>
      </c>
      <c r="F15" s="103">
        <v>2023</v>
      </c>
      <c r="G15" s="120">
        <v>294.45</v>
      </c>
      <c r="H15" s="120">
        <v>294.45</v>
      </c>
      <c r="I15" s="121">
        <v>294.45</v>
      </c>
      <c r="J15" s="121">
        <v>294.45</v>
      </c>
      <c r="K15" s="114" t="s">
        <v>117</v>
      </c>
      <c r="L15" s="136" t="s">
        <v>97</v>
      </c>
      <c r="M15" s="136" t="s">
        <v>96</v>
      </c>
      <c r="N15" s="136" t="s">
        <v>95</v>
      </c>
      <c r="O15" s="136" t="s">
        <v>94</v>
      </c>
      <c r="P15" s="37"/>
    </row>
    <row r="16" spans="1:16" ht="13.8" x14ac:dyDescent="0.3">
      <c r="A16" s="110"/>
      <c r="B16" s="111" t="s">
        <v>46</v>
      </c>
      <c r="C16" s="99"/>
      <c r="D16" s="99"/>
      <c r="E16" s="111"/>
      <c r="F16" s="112"/>
      <c r="G16" s="113">
        <f>SUM(G12:G15)</f>
        <v>12558.03</v>
      </c>
      <c r="H16" s="113">
        <f t="shared" ref="H16:J16" si="0">SUM(H12:H15)</f>
        <v>12558.03</v>
      </c>
      <c r="I16" s="113">
        <f t="shared" si="0"/>
        <v>294.45</v>
      </c>
      <c r="J16" s="113">
        <f t="shared" si="0"/>
        <v>294.45</v>
      </c>
      <c r="K16" s="114"/>
      <c r="L16" s="38"/>
      <c r="M16" s="45"/>
      <c r="N16" s="45"/>
      <c r="O16" s="45"/>
    </row>
    <row r="17" spans="1:15" ht="13.8" x14ac:dyDescent="0.3">
      <c r="A17" s="100" t="s">
        <v>25</v>
      </c>
      <c r="B17" s="100" t="s">
        <v>63</v>
      </c>
      <c r="C17" s="143" t="s">
        <v>44</v>
      </c>
      <c r="D17" s="144"/>
      <c r="E17" s="144"/>
      <c r="F17" s="144"/>
      <c r="G17" s="144"/>
      <c r="H17" s="144"/>
      <c r="I17" s="144"/>
      <c r="J17" s="144"/>
      <c r="K17" s="160"/>
      <c r="L17" s="38"/>
      <c r="M17" s="45"/>
      <c r="N17" s="45"/>
      <c r="O17" s="45"/>
    </row>
    <row r="18" spans="1:15" ht="52.8" x14ac:dyDescent="0.3">
      <c r="A18" s="122" t="s">
        <v>26</v>
      </c>
      <c r="B18" s="108" t="s">
        <v>69</v>
      </c>
      <c r="C18" s="103">
        <v>2023</v>
      </c>
      <c r="D18" s="103">
        <v>2023</v>
      </c>
      <c r="E18" s="103">
        <v>2023</v>
      </c>
      <c r="F18" s="103">
        <v>2023</v>
      </c>
      <c r="G18" s="85">
        <v>3223.81</v>
      </c>
      <c r="H18" s="85">
        <v>3223.81</v>
      </c>
      <c r="I18" s="88">
        <v>3278.4209999999998</v>
      </c>
      <c r="J18" s="88">
        <v>3278.4209999999998</v>
      </c>
      <c r="K18" s="91" t="s">
        <v>118</v>
      </c>
      <c r="L18" s="136" t="s">
        <v>98</v>
      </c>
      <c r="M18" s="135" t="s">
        <v>99</v>
      </c>
      <c r="N18" s="135" t="s">
        <v>100</v>
      </c>
      <c r="O18" s="135" t="s">
        <v>92</v>
      </c>
    </row>
    <row r="19" spans="1:15" ht="13.8" x14ac:dyDescent="0.3">
      <c r="A19" s="110"/>
      <c r="B19" s="111" t="s">
        <v>70</v>
      </c>
      <c r="C19" s="99"/>
      <c r="D19" s="99"/>
      <c r="E19" s="111"/>
      <c r="F19" s="112"/>
      <c r="G19" s="113">
        <f>G18</f>
        <v>3223.81</v>
      </c>
      <c r="H19" s="113">
        <f t="shared" ref="H19:J19" si="1">H18</f>
        <v>3223.81</v>
      </c>
      <c r="I19" s="113">
        <f t="shared" si="1"/>
        <v>3278.4209999999998</v>
      </c>
      <c r="J19" s="113">
        <f t="shared" si="1"/>
        <v>3278.4209999999998</v>
      </c>
      <c r="K19" s="114"/>
      <c r="L19" s="38"/>
      <c r="M19" s="45"/>
      <c r="N19" s="45"/>
      <c r="O19" s="45"/>
    </row>
    <row r="20" spans="1:15" ht="24.9" customHeight="1" x14ac:dyDescent="0.3">
      <c r="A20" s="100" t="s">
        <v>27</v>
      </c>
      <c r="B20" s="123" t="s">
        <v>41</v>
      </c>
      <c r="C20" s="158" t="s">
        <v>62</v>
      </c>
      <c r="D20" s="159"/>
      <c r="E20" s="159"/>
      <c r="F20" s="159"/>
      <c r="G20" s="159"/>
      <c r="H20" s="159"/>
      <c r="I20" s="159"/>
      <c r="J20" s="159"/>
      <c r="K20" s="160"/>
      <c r="L20" s="38"/>
      <c r="M20" s="44"/>
      <c r="N20" s="44"/>
      <c r="O20" s="44"/>
    </row>
    <row r="21" spans="1:15" ht="52.8" x14ac:dyDescent="0.3">
      <c r="A21" s="122" t="s">
        <v>28</v>
      </c>
      <c r="B21" s="108" t="s">
        <v>122</v>
      </c>
      <c r="C21" s="82">
        <v>2022</v>
      </c>
      <c r="D21" s="13">
        <v>2023</v>
      </c>
      <c r="E21" s="13">
        <v>2023</v>
      </c>
      <c r="F21" s="13">
        <v>2023</v>
      </c>
      <c r="G21" s="85">
        <v>11047.65</v>
      </c>
      <c r="H21" s="85">
        <v>9447.65</v>
      </c>
      <c r="I21" s="88">
        <v>11234.898000000001</v>
      </c>
      <c r="J21" s="88">
        <v>11234.898000000001</v>
      </c>
      <c r="K21" s="91" t="s">
        <v>118</v>
      </c>
      <c r="L21" s="136" t="s">
        <v>101</v>
      </c>
      <c r="M21" s="43" t="s">
        <v>102</v>
      </c>
      <c r="N21" s="43" t="s">
        <v>103</v>
      </c>
      <c r="O21" s="43" t="s">
        <v>91</v>
      </c>
    </row>
    <row r="22" spans="1:15" ht="13.8" x14ac:dyDescent="0.3">
      <c r="A22" s="15"/>
      <c r="B22" s="124" t="s">
        <v>48</v>
      </c>
      <c r="C22" s="17"/>
      <c r="D22" s="17"/>
      <c r="E22" s="16"/>
      <c r="F22" s="18"/>
      <c r="G22" s="19">
        <f>G21</f>
        <v>11047.65</v>
      </c>
      <c r="H22" s="19">
        <f t="shared" ref="H22:J22" si="2">H21</f>
        <v>9447.65</v>
      </c>
      <c r="I22" s="19">
        <f t="shared" si="2"/>
        <v>11234.898000000001</v>
      </c>
      <c r="J22" s="19">
        <f t="shared" si="2"/>
        <v>11234.898000000001</v>
      </c>
      <c r="K22" s="18"/>
      <c r="L22" s="38"/>
      <c r="M22" s="45"/>
      <c r="N22" s="45"/>
      <c r="O22" s="45"/>
    </row>
    <row r="23" spans="1:15" ht="24.6" customHeight="1" x14ac:dyDescent="0.3">
      <c r="A23" s="11" t="s">
        <v>29</v>
      </c>
      <c r="B23" s="11" t="s">
        <v>40</v>
      </c>
      <c r="C23" s="143" t="s">
        <v>45</v>
      </c>
      <c r="D23" s="144"/>
      <c r="E23" s="144"/>
      <c r="F23" s="144"/>
      <c r="G23" s="144"/>
      <c r="H23" s="144"/>
      <c r="I23" s="144"/>
      <c r="J23" s="144"/>
      <c r="K23" s="161"/>
      <c r="L23" s="38"/>
      <c r="M23" s="44"/>
      <c r="N23" s="44"/>
      <c r="O23" s="44"/>
    </row>
    <row r="24" spans="1:15" ht="32.4" customHeight="1" x14ac:dyDescent="0.3">
      <c r="A24" s="90" t="s">
        <v>71</v>
      </c>
      <c r="B24" s="12" t="s">
        <v>6</v>
      </c>
      <c r="C24" s="13" t="s">
        <v>2</v>
      </c>
      <c r="D24" s="13" t="s">
        <v>2</v>
      </c>
      <c r="E24" s="14" t="s">
        <v>3</v>
      </c>
      <c r="F24" s="14" t="s">
        <v>3</v>
      </c>
      <c r="G24" s="85">
        <v>43859.43</v>
      </c>
      <c r="H24" s="85">
        <v>9714.01</v>
      </c>
      <c r="I24" s="88">
        <v>43859.428290000011</v>
      </c>
      <c r="J24" s="88">
        <v>20492.959990000007</v>
      </c>
      <c r="K24" s="156" t="s">
        <v>119</v>
      </c>
      <c r="L24" s="136" t="s">
        <v>104</v>
      </c>
      <c r="M24" s="43" t="s">
        <v>105</v>
      </c>
      <c r="N24" s="43" t="s">
        <v>106</v>
      </c>
      <c r="O24" s="43" t="s">
        <v>93</v>
      </c>
    </row>
    <row r="25" spans="1:15" ht="51" customHeight="1" x14ac:dyDescent="0.3">
      <c r="A25" s="15"/>
      <c r="B25" s="16" t="s">
        <v>47</v>
      </c>
      <c r="C25" s="17"/>
      <c r="D25" s="17"/>
      <c r="E25" s="16"/>
      <c r="F25" s="18"/>
      <c r="G25" s="19">
        <f>G24</f>
        <v>43859.43</v>
      </c>
      <c r="H25" s="19">
        <f t="shared" ref="H25:J25" si="3">H24</f>
        <v>9714.01</v>
      </c>
      <c r="I25" s="89">
        <f t="shared" si="3"/>
        <v>43859.428290000011</v>
      </c>
      <c r="J25" s="89">
        <f t="shared" si="3"/>
        <v>20492.959990000007</v>
      </c>
      <c r="K25" s="157"/>
      <c r="L25" s="38"/>
      <c r="M25" s="45"/>
      <c r="N25" s="45"/>
      <c r="O25" s="45"/>
    </row>
    <row r="26" spans="1:15" ht="24.9" customHeight="1" x14ac:dyDescent="0.3">
      <c r="A26" s="11" t="s">
        <v>31</v>
      </c>
      <c r="B26" s="11" t="s">
        <v>76</v>
      </c>
      <c r="C26" s="138" t="s">
        <v>82</v>
      </c>
      <c r="D26" s="139"/>
      <c r="E26" s="139"/>
      <c r="F26" s="139"/>
      <c r="G26" s="139"/>
      <c r="H26" s="139"/>
      <c r="I26" s="139"/>
      <c r="J26" s="139"/>
      <c r="K26" s="140"/>
      <c r="L26" s="41"/>
      <c r="M26" s="44"/>
      <c r="N26" s="44"/>
      <c r="O26" s="44"/>
    </row>
    <row r="27" spans="1:15" ht="66" x14ac:dyDescent="0.3">
      <c r="A27" s="90" t="s">
        <v>32</v>
      </c>
      <c r="B27" s="12" t="s">
        <v>73</v>
      </c>
      <c r="C27" s="13">
        <v>2022</v>
      </c>
      <c r="D27" s="13">
        <v>2022</v>
      </c>
      <c r="E27" s="13">
        <v>2027</v>
      </c>
      <c r="F27" s="14" t="s">
        <v>5</v>
      </c>
      <c r="G27" s="85">
        <v>50948.28</v>
      </c>
      <c r="H27" s="85">
        <v>22500</v>
      </c>
      <c r="I27" s="88">
        <v>14489.244000000001</v>
      </c>
      <c r="J27" s="88">
        <v>0</v>
      </c>
      <c r="K27" s="91" t="s">
        <v>120</v>
      </c>
      <c r="L27" s="136" t="s">
        <v>110</v>
      </c>
      <c r="M27" s="43"/>
      <c r="N27" s="43"/>
      <c r="O27" s="43"/>
    </row>
    <row r="28" spans="1:15" ht="52.95" customHeight="1" x14ac:dyDescent="0.3">
      <c r="A28" s="90" t="s">
        <v>72</v>
      </c>
      <c r="B28" s="12" t="s">
        <v>74</v>
      </c>
      <c r="C28" s="13">
        <v>2020</v>
      </c>
      <c r="D28" s="13">
        <v>2020</v>
      </c>
      <c r="E28" s="13">
        <v>2027</v>
      </c>
      <c r="F28" s="14" t="s">
        <v>5</v>
      </c>
      <c r="G28" s="85">
        <v>130543.43</v>
      </c>
      <c r="H28" s="85">
        <v>63800</v>
      </c>
      <c r="I28" s="88">
        <f>9810.20856+J28</f>
        <v>55215.388859999999</v>
      </c>
      <c r="J28" s="88">
        <v>45405.1803</v>
      </c>
      <c r="K28" s="91" t="s">
        <v>121</v>
      </c>
      <c r="L28" s="136" t="s">
        <v>111</v>
      </c>
      <c r="M28" s="43" t="s">
        <v>112</v>
      </c>
      <c r="N28" s="43" t="s">
        <v>113</v>
      </c>
      <c r="O28" s="40"/>
    </row>
    <row r="29" spans="1:15" ht="13.2" x14ac:dyDescent="0.3">
      <c r="A29" s="15"/>
      <c r="B29" s="16" t="s">
        <v>49</v>
      </c>
      <c r="C29" s="17"/>
      <c r="D29" s="17"/>
      <c r="E29" s="16"/>
      <c r="F29" s="18"/>
      <c r="G29" s="19">
        <f>SUM(G27:G28)</f>
        <v>181491.71</v>
      </c>
      <c r="H29" s="19">
        <f>SUM(H27:H28)</f>
        <v>86300</v>
      </c>
      <c r="I29" s="89">
        <f>SUM(I27:I28)</f>
        <v>69704.632859999998</v>
      </c>
      <c r="J29" s="89">
        <f>SUM(J27:J28)</f>
        <v>45405.1803</v>
      </c>
      <c r="K29" s="18"/>
      <c r="L29" s="41"/>
      <c r="M29" s="45"/>
      <c r="N29" s="45"/>
      <c r="O29" s="45"/>
    </row>
    <row r="30" spans="1:15" ht="13.2" x14ac:dyDescent="0.3">
      <c r="A30" s="141" t="s">
        <v>50</v>
      </c>
      <c r="B30" s="142"/>
      <c r="C30" s="20"/>
      <c r="D30" s="20"/>
      <c r="E30" s="21"/>
      <c r="F30" s="22"/>
      <c r="G30" s="23">
        <f>G16+G19+G22+G25+G29</f>
        <v>252180.63</v>
      </c>
      <c r="H30" s="23">
        <f>H16+H19+H22+H25+H29</f>
        <v>121243.5</v>
      </c>
      <c r="I30" s="23">
        <f>I16+I19+I22+I25+I29</f>
        <v>128371.83015000001</v>
      </c>
      <c r="J30" s="23">
        <f>J16+J19+J22+J25+J29</f>
        <v>80705.909290000011</v>
      </c>
      <c r="K30" s="22"/>
      <c r="L30" s="41"/>
      <c r="M30" s="46"/>
      <c r="N30" s="46"/>
      <c r="O30" s="46"/>
    </row>
    <row r="31" spans="1:15" ht="24.6" customHeight="1" x14ac:dyDescent="0.25">
      <c r="B31" s="164" t="s">
        <v>39</v>
      </c>
      <c r="C31" s="164"/>
      <c r="D31" s="164"/>
      <c r="E31" s="164"/>
      <c r="F31" s="164"/>
      <c r="G31" s="164"/>
      <c r="H31" s="164"/>
      <c r="I31" s="164"/>
      <c r="J31" s="164"/>
      <c r="L31" s="35"/>
    </row>
    <row r="32" spans="1:15" ht="24.6" hidden="1" customHeight="1" x14ac:dyDescent="0.2">
      <c r="B32" s="163" t="s">
        <v>55</v>
      </c>
      <c r="C32" s="163"/>
      <c r="D32" s="163"/>
      <c r="E32" s="163"/>
      <c r="F32" s="163"/>
      <c r="G32" s="163"/>
      <c r="H32" s="163"/>
      <c r="I32" s="163"/>
      <c r="J32" s="163"/>
      <c r="L32" s="35"/>
    </row>
    <row r="33" spans="2:15" ht="36" hidden="1" customHeight="1" x14ac:dyDescent="0.25">
      <c r="B33" s="155" t="s">
        <v>90</v>
      </c>
      <c r="C33" s="155"/>
      <c r="D33" s="155"/>
      <c r="E33" s="155"/>
      <c r="F33" s="155"/>
      <c r="G33" s="155"/>
      <c r="H33" s="155"/>
      <c r="I33" s="155"/>
      <c r="J33" s="155"/>
      <c r="K33" s="155"/>
      <c r="L33" s="35"/>
    </row>
    <row r="34" spans="2:15" ht="26.4" customHeight="1" x14ac:dyDescent="0.25">
      <c r="B34" s="155" t="s">
        <v>88</v>
      </c>
      <c r="C34" s="155"/>
      <c r="D34" s="155"/>
      <c r="E34" s="155"/>
      <c r="F34" s="155"/>
      <c r="G34" s="155"/>
      <c r="H34" s="155"/>
      <c r="I34" s="155"/>
      <c r="J34" s="155"/>
      <c r="K34" s="155"/>
      <c r="L34" s="35"/>
    </row>
    <row r="35" spans="2:15" s="30" customFormat="1" ht="29.4" customHeight="1" x14ac:dyDescent="0.25">
      <c r="B35" s="155" t="s">
        <v>89</v>
      </c>
      <c r="C35" s="155"/>
      <c r="D35" s="155"/>
      <c r="E35" s="155"/>
      <c r="F35" s="155"/>
      <c r="G35" s="155"/>
      <c r="H35" s="155"/>
      <c r="I35" s="155"/>
      <c r="J35" s="155"/>
      <c r="K35" s="155"/>
      <c r="L35" s="36"/>
      <c r="M35" s="33"/>
      <c r="N35" s="33"/>
      <c r="O35" s="33"/>
    </row>
    <row r="36" spans="2:15" s="30" customFormat="1" ht="15.6" x14ac:dyDescent="0.3">
      <c r="E36" s="29"/>
      <c r="F36" s="31"/>
      <c r="G36" s="31"/>
      <c r="H36" s="31"/>
      <c r="I36" s="31"/>
      <c r="J36" s="31"/>
      <c r="K36" s="31"/>
      <c r="L36" s="36"/>
      <c r="M36" s="33"/>
      <c r="N36" s="33"/>
      <c r="O36" s="33"/>
    </row>
    <row r="37" spans="2:15" s="30" customFormat="1" ht="15.6" x14ac:dyDescent="0.3">
      <c r="B37" s="30" t="s">
        <v>51</v>
      </c>
      <c r="E37" s="29"/>
      <c r="F37" s="31"/>
      <c r="G37" s="31"/>
      <c r="H37" s="31"/>
      <c r="I37" s="31"/>
      <c r="J37" s="31"/>
      <c r="K37" s="31"/>
      <c r="L37" s="36"/>
      <c r="M37" s="33"/>
      <c r="N37" s="33"/>
      <c r="O37" s="33"/>
    </row>
    <row r="38" spans="2:15" x14ac:dyDescent="0.3">
      <c r="B38" s="1" t="s">
        <v>52</v>
      </c>
      <c r="L38" s="35"/>
    </row>
  </sheetData>
  <mergeCells count="32">
    <mergeCell ref="L6:O6"/>
    <mergeCell ref="B35:K35"/>
    <mergeCell ref="K24:K25"/>
    <mergeCell ref="C20:K20"/>
    <mergeCell ref="C23:K23"/>
    <mergeCell ref="C17:K17"/>
    <mergeCell ref="N8:N9"/>
    <mergeCell ref="O8:O9"/>
    <mergeCell ref="M8:M9"/>
    <mergeCell ref="B33:K33"/>
    <mergeCell ref="B34:K34"/>
    <mergeCell ref="C8:C9"/>
    <mergeCell ref="D8:D9"/>
    <mergeCell ref="K7:K9"/>
    <mergeCell ref="B32:J32"/>
    <mergeCell ref="B31:J31"/>
    <mergeCell ref="C26:K26"/>
    <mergeCell ref="A30:B30"/>
    <mergeCell ref="C11:K11"/>
    <mergeCell ref="A2:K2"/>
    <mergeCell ref="A3:K3"/>
    <mergeCell ref="A4:K4"/>
    <mergeCell ref="A5:K5"/>
    <mergeCell ref="G7:J7"/>
    <mergeCell ref="C7:D7"/>
    <mergeCell ref="A7:A9"/>
    <mergeCell ref="B7:B9"/>
    <mergeCell ref="E7:F7"/>
    <mergeCell ref="E8:E9"/>
    <mergeCell ref="F8:F9"/>
    <mergeCell ref="G8:H8"/>
    <mergeCell ref="I8:J8"/>
  </mergeCells>
  <hyperlinks>
    <hyperlink ref="O21" r:id="rId1"/>
    <hyperlink ref="O18" r:id="rId2"/>
    <hyperlink ref="O24" r:id="rId3"/>
    <hyperlink ref="O15" r:id="rId4"/>
    <hyperlink ref="N15" r:id="rId5"/>
    <hyperlink ref="M15" r:id="rId6"/>
    <hyperlink ref="L15" r:id="rId7"/>
    <hyperlink ref="L18" r:id="rId8"/>
    <hyperlink ref="M18" r:id="rId9"/>
    <hyperlink ref="N18" r:id="rId10"/>
    <hyperlink ref="L21" r:id="rId11"/>
    <hyperlink ref="M21" r:id="rId12"/>
    <hyperlink ref="N21" r:id="rId13"/>
    <hyperlink ref="L24" r:id="rId14"/>
    <hyperlink ref="M24" r:id="rId15"/>
    <hyperlink ref="N24" r:id="rId16"/>
    <hyperlink ref="L14" r:id="rId17"/>
    <hyperlink ref="L13" r:id="rId18"/>
    <hyperlink ref="L12" r:id="rId19"/>
    <hyperlink ref="L27" r:id="rId20"/>
    <hyperlink ref="L28" r:id="rId21"/>
    <hyperlink ref="M28" r:id="rId22"/>
    <hyperlink ref="N28" r:id="rId23"/>
  </hyperlinks>
  <printOptions horizontalCentered="1"/>
  <pageMargins left="0" right="0" top="0" bottom="0" header="0" footer="0"/>
  <pageSetup paperSize="9" fitToHeight="30" orientation="landscape" r:id="rId24"/>
  <headerFooter>
    <oddFooter>&amp;R&amp;P</oddFooter>
  </headerFooter>
  <customProperties>
    <customPr name="LastActive" r:id="rId25"/>
  </customProperties>
  <ignoredErrors>
    <ignoredError sqref="C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2"/>
  <sheetViews>
    <sheetView tabSelected="1" view="pageBreakPreview" topLeftCell="A14" zoomScale="140" zoomScaleNormal="110" zoomScaleSheetLayoutView="140" workbookViewId="0">
      <selection activeCell="A25" sqref="A25:XFD25"/>
    </sheetView>
  </sheetViews>
  <sheetFormatPr defaultColWidth="6.109375" defaultRowHeight="13.2" x14ac:dyDescent="0.25"/>
  <cols>
    <col min="1" max="1" width="4.6640625" style="52" customWidth="1"/>
    <col min="2" max="2" width="54.5546875" style="52" customWidth="1"/>
    <col min="3" max="3" width="12.44140625" style="52" customWidth="1"/>
    <col min="4" max="5" width="7.6640625" style="52" customWidth="1"/>
    <col min="6" max="6" width="10.6640625" style="52" customWidth="1"/>
    <col min="7" max="7" width="7.109375" style="52" customWidth="1"/>
    <col min="8" max="8" width="12.109375" style="77" customWidth="1"/>
    <col min="9" max="9" width="7.33203125" style="52" customWidth="1"/>
    <col min="10" max="10" width="6.6640625" style="78" customWidth="1"/>
    <col min="11" max="11" width="6.109375" style="52" bestFit="1" customWidth="1"/>
    <col min="12" max="12" width="6.5546875" style="79" bestFit="1" customWidth="1"/>
    <col min="13" max="13" width="6.109375" style="51"/>
    <col min="14" max="16384" width="6.109375" style="52"/>
  </cols>
  <sheetData>
    <row r="1" spans="1:13" s="48" customFormat="1" ht="13.8" x14ac:dyDescent="0.3">
      <c r="A1" s="179" t="s">
        <v>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47"/>
    </row>
    <row r="2" spans="1:13" s="50" customFormat="1" ht="13.8" x14ac:dyDescent="0.25">
      <c r="A2" s="180" t="s">
        <v>10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49"/>
    </row>
    <row r="3" spans="1:13" ht="17.399999999999999" customHeight="1" x14ac:dyDescent="0.25">
      <c r="A3" s="181" t="s">
        <v>75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s="53" customFormat="1" ht="12" hidden="1" x14ac:dyDescent="0.25">
      <c r="H4" s="54"/>
      <c r="J4" s="55"/>
      <c r="L4" s="56"/>
      <c r="M4" s="57"/>
    </row>
    <row r="5" spans="1:13" s="59" customFormat="1" ht="9.6" x14ac:dyDescent="0.2">
      <c r="A5" s="182" t="s">
        <v>0</v>
      </c>
      <c r="B5" s="183" t="s">
        <v>11</v>
      </c>
      <c r="C5" s="183" t="s">
        <v>12</v>
      </c>
      <c r="D5" s="183"/>
      <c r="E5" s="183"/>
      <c r="F5" s="183"/>
      <c r="G5" s="183" t="s">
        <v>13</v>
      </c>
      <c r="H5" s="183"/>
      <c r="I5" s="183"/>
      <c r="J5" s="183"/>
      <c r="K5" s="183"/>
      <c r="L5" s="183"/>
      <c r="M5" s="58"/>
    </row>
    <row r="6" spans="1:13" s="59" customFormat="1" ht="99" customHeight="1" x14ac:dyDescent="0.2">
      <c r="A6" s="182"/>
      <c r="B6" s="183"/>
      <c r="C6" s="184" t="s">
        <v>14</v>
      </c>
      <c r="D6" s="184"/>
      <c r="E6" s="184" t="s">
        <v>15</v>
      </c>
      <c r="F6" s="184"/>
      <c r="G6" s="184" t="s">
        <v>56</v>
      </c>
      <c r="H6" s="184"/>
      <c r="I6" s="184" t="s">
        <v>57</v>
      </c>
      <c r="J6" s="184"/>
      <c r="K6" s="184" t="s">
        <v>58</v>
      </c>
      <c r="L6" s="184"/>
      <c r="M6" s="58"/>
    </row>
    <row r="7" spans="1:13" s="63" customFormat="1" ht="9.6" x14ac:dyDescent="0.2">
      <c r="A7" s="182"/>
      <c r="B7" s="183"/>
      <c r="C7" s="137" t="s">
        <v>16</v>
      </c>
      <c r="D7" s="137" t="s">
        <v>17</v>
      </c>
      <c r="E7" s="137" t="s">
        <v>16</v>
      </c>
      <c r="F7" s="137" t="s">
        <v>17</v>
      </c>
      <c r="G7" s="137" t="s">
        <v>16</v>
      </c>
      <c r="H7" s="60" t="s">
        <v>17</v>
      </c>
      <c r="I7" s="137" t="s">
        <v>16</v>
      </c>
      <c r="J7" s="137" t="s">
        <v>17</v>
      </c>
      <c r="K7" s="137" t="s">
        <v>16</v>
      </c>
      <c r="L7" s="61" t="s">
        <v>17</v>
      </c>
      <c r="M7" s="62"/>
    </row>
    <row r="8" spans="1:13" s="63" customFormat="1" ht="12" customHeight="1" x14ac:dyDescent="0.2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5">
        <v>10</v>
      </c>
      <c r="K8" s="64">
        <v>11</v>
      </c>
      <c r="L8" s="66">
        <v>12</v>
      </c>
      <c r="M8" s="62"/>
    </row>
    <row r="9" spans="1:13" s="63" customFormat="1" ht="9.6" x14ac:dyDescent="0.2">
      <c r="A9" s="67" t="s">
        <v>18</v>
      </c>
      <c r="B9" s="125" t="s">
        <v>20</v>
      </c>
      <c r="C9" s="167" t="s">
        <v>60</v>
      </c>
      <c r="D9" s="168"/>
      <c r="E9" s="168"/>
      <c r="F9" s="168"/>
      <c r="G9" s="168"/>
      <c r="H9" s="168"/>
      <c r="I9" s="168"/>
      <c r="J9" s="168"/>
      <c r="K9" s="168"/>
      <c r="L9" s="169"/>
      <c r="M9" s="62"/>
    </row>
    <row r="10" spans="1:13" s="73" customFormat="1" ht="89.25" customHeight="1" x14ac:dyDescent="0.2">
      <c r="A10" s="68" t="s">
        <v>19</v>
      </c>
      <c r="B10" s="76" t="s">
        <v>114</v>
      </c>
      <c r="C10" s="69">
        <v>0</v>
      </c>
      <c r="D10" s="69">
        <v>0</v>
      </c>
      <c r="E10" s="69">
        <v>0</v>
      </c>
      <c r="F10" s="69">
        <v>0</v>
      </c>
      <c r="G10" s="69">
        <v>273.89999999999998</v>
      </c>
      <c r="H10" s="70">
        <v>240.2</v>
      </c>
      <c r="I10" s="93">
        <v>2.1629999999999998</v>
      </c>
      <c r="J10" s="96">
        <f>L10/(K10/I10)</f>
        <v>2.1514590374932077</v>
      </c>
      <c r="K10" s="94">
        <v>5521</v>
      </c>
      <c r="L10" s="95">
        <v>5491.5420000000004</v>
      </c>
      <c r="M10" s="62"/>
    </row>
    <row r="11" spans="1:13" s="188" customFormat="1" ht="37.5" customHeight="1" x14ac:dyDescent="0.2">
      <c r="A11" s="68" t="s">
        <v>21</v>
      </c>
      <c r="B11" s="76" t="s">
        <v>66</v>
      </c>
      <c r="C11" s="69">
        <v>0</v>
      </c>
      <c r="D11" s="69">
        <v>0</v>
      </c>
      <c r="E11" s="69">
        <v>0</v>
      </c>
      <c r="F11" s="69">
        <v>0</v>
      </c>
      <c r="G11" s="69">
        <v>273.89999999999998</v>
      </c>
      <c r="H11" s="70">
        <v>240.2</v>
      </c>
      <c r="I11" s="93">
        <v>2.1629999999999998</v>
      </c>
      <c r="J11" s="96">
        <f>L11/(K11/I11)</f>
        <v>2.1514590374932077</v>
      </c>
      <c r="K11" s="94">
        <v>5521</v>
      </c>
      <c r="L11" s="95">
        <v>5491.5420000000004</v>
      </c>
      <c r="M11" s="187"/>
    </row>
    <row r="12" spans="1:13" s="188" customFormat="1" ht="48" customHeight="1" x14ac:dyDescent="0.2">
      <c r="A12" s="68" t="s">
        <v>24</v>
      </c>
      <c r="B12" s="76" t="s">
        <v>67</v>
      </c>
      <c r="C12" s="69">
        <v>0</v>
      </c>
      <c r="D12" s="69">
        <v>0</v>
      </c>
      <c r="E12" s="69">
        <v>0</v>
      </c>
      <c r="F12" s="69">
        <v>0</v>
      </c>
      <c r="G12" s="69">
        <v>273.89999999999998</v>
      </c>
      <c r="H12" s="70">
        <v>240.2</v>
      </c>
      <c r="I12" s="93">
        <v>2.1629999999999998</v>
      </c>
      <c r="J12" s="96">
        <f>L12/(K12/I12)</f>
        <v>2.1514590374932077</v>
      </c>
      <c r="K12" s="94">
        <v>5521</v>
      </c>
      <c r="L12" s="95">
        <v>5491.5420000000004</v>
      </c>
      <c r="M12" s="187"/>
    </row>
    <row r="13" spans="1:13" s="188" customFormat="1" ht="17.25" customHeight="1" x14ac:dyDescent="0.2">
      <c r="A13" s="68" t="s">
        <v>64</v>
      </c>
      <c r="B13" s="76" t="s">
        <v>68</v>
      </c>
      <c r="C13" s="69">
        <v>0</v>
      </c>
      <c r="D13" s="69">
        <v>0</v>
      </c>
      <c r="E13" s="69">
        <v>0</v>
      </c>
      <c r="F13" s="69">
        <v>0</v>
      </c>
      <c r="G13" s="69">
        <v>273.89999999999998</v>
      </c>
      <c r="H13" s="70">
        <v>240.2</v>
      </c>
      <c r="I13" s="93">
        <v>2.1629999999999998</v>
      </c>
      <c r="J13" s="96">
        <f>L13/(K13/I13)</f>
        <v>2.1514590374932077</v>
      </c>
      <c r="K13" s="94">
        <v>5521</v>
      </c>
      <c r="L13" s="95">
        <v>5491.5420000000004</v>
      </c>
      <c r="M13" s="187"/>
    </row>
    <row r="14" spans="1:13" s="63" customFormat="1" ht="9.6" x14ac:dyDescent="0.2">
      <c r="A14" s="133" t="s">
        <v>25</v>
      </c>
      <c r="B14" s="134" t="s">
        <v>22</v>
      </c>
      <c r="C14" s="170" t="s">
        <v>77</v>
      </c>
      <c r="D14" s="171"/>
      <c r="E14" s="171"/>
      <c r="F14" s="171"/>
      <c r="G14" s="171"/>
      <c r="H14" s="171"/>
      <c r="I14" s="171"/>
      <c r="J14" s="171"/>
      <c r="K14" s="171"/>
      <c r="L14" s="172"/>
      <c r="M14" s="62"/>
    </row>
    <row r="15" spans="1:13" s="73" customFormat="1" hidden="1" x14ac:dyDescent="0.3">
      <c r="A15" s="68" t="s">
        <v>23</v>
      </c>
      <c r="B15" s="80"/>
      <c r="C15" s="69">
        <v>0</v>
      </c>
      <c r="D15" s="69"/>
      <c r="E15" s="69">
        <v>0</v>
      </c>
      <c r="F15" s="69"/>
      <c r="G15" s="69">
        <v>229.5</v>
      </c>
      <c r="H15" s="70"/>
      <c r="I15" s="71">
        <v>2.6835590343238134</v>
      </c>
      <c r="J15" s="71"/>
      <c r="K15" s="72">
        <v>1325</v>
      </c>
      <c r="L15" s="72"/>
      <c r="M15" s="75"/>
    </row>
    <row r="16" spans="1:13" s="73" customFormat="1" ht="12" x14ac:dyDescent="0.3">
      <c r="A16" s="126" t="s">
        <v>26</v>
      </c>
      <c r="B16" s="186" t="s">
        <v>69</v>
      </c>
      <c r="C16" s="132">
        <v>0</v>
      </c>
      <c r="D16" s="69">
        <v>0</v>
      </c>
      <c r="E16" s="69">
        <v>0</v>
      </c>
      <c r="F16" s="69">
        <v>0</v>
      </c>
      <c r="G16" s="127">
        <v>229.5</v>
      </c>
      <c r="H16" s="128">
        <v>198.2</v>
      </c>
      <c r="I16" s="129">
        <v>2.6836000000000002</v>
      </c>
      <c r="J16" s="96">
        <f>L16/(K16/I16)</f>
        <v>2.5228817276981133</v>
      </c>
      <c r="K16" s="130">
        <v>1325</v>
      </c>
      <c r="L16" s="131">
        <v>1245.6469999999999</v>
      </c>
      <c r="M16" s="75"/>
    </row>
    <row r="17" spans="1:13" s="73" customFormat="1" ht="9.6" x14ac:dyDescent="0.3">
      <c r="A17" s="74" t="s">
        <v>27</v>
      </c>
      <c r="B17" s="81" t="s">
        <v>78</v>
      </c>
      <c r="C17" s="173" t="s">
        <v>8</v>
      </c>
      <c r="D17" s="174"/>
      <c r="E17" s="174"/>
      <c r="F17" s="174"/>
      <c r="G17" s="174"/>
      <c r="H17" s="174"/>
      <c r="I17" s="174"/>
      <c r="J17" s="174"/>
      <c r="K17" s="174"/>
      <c r="L17" s="175"/>
      <c r="M17" s="75"/>
    </row>
    <row r="18" spans="1:13" s="73" customFormat="1" ht="12" x14ac:dyDescent="0.3">
      <c r="A18" s="68" t="s">
        <v>28</v>
      </c>
      <c r="B18" s="76" t="s">
        <v>7</v>
      </c>
      <c r="C18" s="132">
        <v>0</v>
      </c>
      <c r="D18" s="69">
        <v>0</v>
      </c>
      <c r="E18" s="69">
        <v>0</v>
      </c>
      <c r="F18" s="69">
        <v>0</v>
      </c>
      <c r="G18" s="69">
        <v>262.7</v>
      </c>
      <c r="H18" s="70">
        <v>249.8</v>
      </c>
      <c r="I18" s="93">
        <v>2.819</v>
      </c>
      <c r="J18" s="96">
        <f>L18/(K18/I18)</f>
        <v>2.8182735653846152</v>
      </c>
      <c r="K18" s="94">
        <v>1560</v>
      </c>
      <c r="L18" s="94">
        <v>1559.598</v>
      </c>
      <c r="M18" s="75"/>
    </row>
    <row r="19" spans="1:13" s="73" customFormat="1" ht="9.6" x14ac:dyDescent="0.3">
      <c r="A19" s="74" t="s">
        <v>29</v>
      </c>
      <c r="B19" s="81" t="s">
        <v>79</v>
      </c>
      <c r="C19" s="173" t="s">
        <v>80</v>
      </c>
      <c r="D19" s="174"/>
      <c r="E19" s="174"/>
      <c r="F19" s="174"/>
      <c r="G19" s="174"/>
      <c r="H19" s="174"/>
      <c r="I19" s="174"/>
      <c r="J19" s="174"/>
      <c r="K19" s="174"/>
      <c r="L19" s="175"/>
      <c r="M19" s="75"/>
    </row>
    <row r="20" spans="1:13" s="73" customFormat="1" ht="21.6" customHeight="1" x14ac:dyDescent="0.3">
      <c r="A20" s="68" t="s">
        <v>30</v>
      </c>
      <c r="B20" s="185" t="s">
        <v>6</v>
      </c>
      <c r="C20" s="132">
        <v>0</v>
      </c>
      <c r="D20" s="69">
        <v>0</v>
      </c>
      <c r="E20" s="69">
        <v>0</v>
      </c>
      <c r="F20" s="69">
        <v>0</v>
      </c>
      <c r="G20" s="69">
        <v>285.7</v>
      </c>
      <c r="H20" s="70">
        <v>261.10000000000002</v>
      </c>
      <c r="I20" s="93">
        <v>2.91</v>
      </c>
      <c r="J20" s="96">
        <f>L20/(K20/I20)</f>
        <v>2.7799183357377397</v>
      </c>
      <c r="K20" s="94">
        <v>3389.61</v>
      </c>
      <c r="L20" s="94">
        <v>3238.0889999999999</v>
      </c>
      <c r="M20" s="75"/>
    </row>
    <row r="21" spans="1:13" s="73" customFormat="1" ht="21.75" customHeight="1" x14ac:dyDescent="0.3">
      <c r="A21" s="74" t="s">
        <v>31</v>
      </c>
      <c r="B21" s="81" t="s">
        <v>81</v>
      </c>
      <c r="C21" s="176" t="s">
        <v>82</v>
      </c>
      <c r="D21" s="177"/>
      <c r="E21" s="177"/>
      <c r="F21" s="177"/>
      <c r="G21" s="177"/>
      <c r="H21" s="177"/>
      <c r="I21" s="177"/>
      <c r="J21" s="177"/>
      <c r="K21" s="177"/>
      <c r="L21" s="178"/>
      <c r="M21" s="75"/>
    </row>
    <row r="22" spans="1:13" s="73" customFormat="1" ht="12" x14ac:dyDescent="0.3">
      <c r="A22" s="68" t="s">
        <v>32</v>
      </c>
      <c r="B22" s="76" t="s">
        <v>73</v>
      </c>
      <c r="C22" s="132">
        <v>0</v>
      </c>
      <c r="D22" s="69">
        <v>0</v>
      </c>
      <c r="E22" s="69">
        <v>0</v>
      </c>
      <c r="F22" s="69">
        <v>0</v>
      </c>
      <c r="G22" s="69">
        <v>214.7</v>
      </c>
      <c r="H22" s="70">
        <v>165.9</v>
      </c>
      <c r="I22" s="96">
        <v>4.3140000000000001</v>
      </c>
      <c r="J22" s="96">
        <f>L22/(K22/I22)</f>
        <v>4.1704619255404332</v>
      </c>
      <c r="K22" s="97">
        <v>4996</v>
      </c>
      <c r="L22" s="97">
        <v>4829.7700000000004</v>
      </c>
      <c r="M22" s="75"/>
    </row>
    <row r="23" spans="1:13" s="73" customFormat="1" ht="12" x14ac:dyDescent="0.3">
      <c r="A23" s="68" t="s">
        <v>72</v>
      </c>
      <c r="B23" s="76" t="s">
        <v>74</v>
      </c>
      <c r="C23" s="69">
        <v>0</v>
      </c>
      <c r="D23" s="69">
        <v>0</v>
      </c>
      <c r="E23" s="69">
        <v>0</v>
      </c>
      <c r="F23" s="69">
        <v>0</v>
      </c>
      <c r="G23" s="69">
        <v>214.7</v>
      </c>
      <c r="H23" s="70">
        <v>165.9</v>
      </c>
      <c r="I23" s="96">
        <v>4.3140000000000001</v>
      </c>
      <c r="J23" s="96">
        <f>L23/(K23/I23)</f>
        <v>4.1704619255404332</v>
      </c>
      <c r="K23" s="97">
        <v>4996</v>
      </c>
      <c r="L23" s="97">
        <v>4829.7700000000004</v>
      </c>
      <c r="M23" s="75"/>
    </row>
    <row r="24" spans="1:13" x14ac:dyDescent="0.25">
      <c r="H24" s="52"/>
      <c r="J24" s="52"/>
      <c r="L24" s="52"/>
      <c r="M24" s="52"/>
    </row>
    <row r="25" spans="1:13" ht="19.5" hidden="1" customHeight="1" x14ac:dyDescent="0.3">
      <c r="A25" s="165" t="s">
        <v>35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52"/>
    </row>
    <row r="26" spans="1:13" ht="3.75" customHeight="1" x14ac:dyDescent="0.25"/>
    <row r="27" spans="1:13" x14ac:dyDescent="0.25">
      <c r="H27" s="52"/>
      <c r="J27" s="52"/>
      <c r="L27" s="52"/>
      <c r="M27" s="52"/>
    </row>
    <row r="28" spans="1:13" ht="15.6" x14ac:dyDescent="0.3">
      <c r="A28" s="165" t="s">
        <v>33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52"/>
    </row>
    <row r="29" spans="1:13" ht="8.25" customHeight="1" x14ac:dyDescent="0.25">
      <c r="H29" s="52"/>
      <c r="J29" s="52"/>
      <c r="L29" s="52"/>
      <c r="M29" s="52"/>
    </row>
    <row r="30" spans="1:13" x14ac:dyDescent="0.25">
      <c r="H30" s="52"/>
      <c r="J30" s="52"/>
      <c r="L30" s="52"/>
      <c r="M30" s="52"/>
    </row>
    <row r="31" spans="1:13" x14ac:dyDescent="0.25">
      <c r="A31" s="166" t="s">
        <v>115</v>
      </c>
      <c r="B31" s="166"/>
      <c r="H31" s="52"/>
      <c r="J31" s="52"/>
      <c r="L31" s="52"/>
      <c r="M31" s="52"/>
    </row>
    <row r="32" spans="1:13" x14ac:dyDescent="0.25">
      <c r="A32" s="52" t="s">
        <v>34</v>
      </c>
      <c r="H32" s="52"/>
      <c r="J32" s="52"/>
      <c r="L32" s="52"/>
      <c r="M32" s="52"/>
    </row>
  </sheetData>
  <mergeCells count="20">
    <mergeCell ref="A1:L1"/>
    <mergeCell ref="A2:L2"/>
    <mergeCell ref="A3:L3"/>
    <mergeCell ref="A5:A7"/>
    <mergeCell ref="B5:B7"/>
    <mergeCell ref="C5:F5"/>
    <mergeCell ref="G5:L5"/>
    <mergeCell ref="C6:D6"/>
    <mergeCell ref="E6:F6"/>
    <mergeCell ref="G6:H6"/>
    <mergeCell ref="I6:J6"/>
    <mergeCell ref="K6:L6"/>
    <mergeCell ref="A25:L25"/>
    <mergeCell ref="A28:L28"/>
    <mergeCell ref="A31:B31"/>
    <mergeCell ref="C9:L9"/>
    <mergeCell ref="C14:L14"/>
    <mergeCell ref="C17:L17"/>
    <mergeCell ref="C19:L19"/>
    <mergeCell ref="C21:L21"/>
  </mergeCells>
  <pageMargins left="0" right="0" top="0" bottom="0" header="0" footer="0"/>
  <pageSetup paperSize="9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6_1 ИП ТС</vt:lpstr>
      <vt:lpstr>6_2 ИП ТС</vt:lpstr>
      <vt:lpstr>'6_1 ИП ТС'!Заголовки_для_печати</vt:lpstr>
      <vt:lpstr>'6_1 ИП ТС'!Область_печати</vt:lpstr>
      <vt:lpstr>'6_2 ИП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Ерохин</dc:creator>
  <cp:lastModifiedBy>Александр Ерохин</cp:lastModifiedBy>
  <cp:lastPrinted>2024-04-11T01:22:51Z</cp:lastPrinted>
  <dcterms:created xsi:type="dcterms:W3CDTF">2019-11-06T20:18:59Z</dcterms:created>
  <dcterms:modified xsi:type="dcterms:W3CDTF">2024-04-11T01:29:58Z</dcterms:modified>
</cp:coreProperties>
</file>