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hlystovaea\Desktop\"/>
    </mc:Choice>
  </mc:AlternateContent>
  <bookViews>
    <workbookView xWindow="0" yWindow="0" windowWidth="24750" windowHeight="12300"/>
  </bookViews>
  <sheets>
    <sheet name="ИП" sheetId="2" r:id="rId1"/>
    <sheet name="Расчет ДПР" sheetId="6" state="hidden" r:id="rId2"/>
    <sheet name="НВВ" sheetId="7" state="hidden" r:id="rId3"/>
    <sheet name="Лист1" sheetId="8" state="hidden" r:id="rId4"/>
    <sheet name="Лист2" sheetId="9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">#REF!</definedName>
    <definedName name="\m">#REF!</definedName>
    <definedName name="\n">#REF!</definedName>
    <definedName name="\o">#REF!</definedName>
    <definedName name="__IntlFixup">TRUE</definedName>
    <definedName name="__SP1">#REF!</definedName>
    <definedName name="__SP10">#REF!</definedName>
    <definedName name="__SP11">#REF!</definedName>
    <definedName name="__SP12">#REF!</definedName>
    <definedName name="__SP13">#REF!</definedName>
    <definedName name="__SP14">#REF!</definedName>
    <definedName name="__SP15">#REF!</definedName>
    <definedName name="__SP16">#REF!</definedName>
    <definedName name="__SP17">#REF!</definedName>
    <definedName name="__SP18">#REF!</definedName>
    <definedName name="__SP19">#REF!</definedName>
    <definedName name="__SP2">#REF!</definedName>
    <definedName name="__SP20">#REF!</definedName>
    <definedName name="__SP3">#REF!</definedName>
    <definedName name="__SP4">#REF!</definedName>
    <definedName name="__SP5">#REF!</definedName>
    <definedName name="__SP7">#REF!</definedName>
    <definedName name="__SP8">#REF!</definedName>
    <definedName name="__SP9">#REF!</definedName>
    <definedName name="_Order1">255</definedName>
    <definedName name="_tt1">#REF!</definedName>
    <definedName name="a">#N/A</definedName>
    <definedName name="AccessDatabase">"C:\Мои документы\Базовая сводная обязательств1.mdb"</definedName>
    <definedName name="anscount">1</definedName>
    <definedName name="asd">#N/A</definedName>
    <definedName name="b">#N/A</definedName>
    <definedName name="bbbbbb">#REF!</definedName>
    <definedName name="bhd">#REF!</definedName>
    <definedName name="bhz">(#REF! ,#REF! ,#REF! ,#REF! ,#REF! ,#REF! ,#REF! ,#REF! ,#REF! ,#REF! ,#REF! ,#REF!)</definedName>
    <definedName name="bnmnm">#REF!</definedName>
    <definedName name="ccc">#REF!</definedName>
    <definedName name="ccccdc">#REF!</definedName>
    <definedName name="chain">#REF!</definedName>
    <definedName name="chain1">#REF!</definedName>
    <definedName name="chain2">#REF!</definedName>
    <definedName name="chain3">#REF!</definedName>
    <definedName name="coal_list">[4]TEHSHEET!$G$2:$G$60</definedName>
    <definedName name="CompOt">#N/A</definedName>
    <definedName name="CompRas">#N/A</definedName>
    <definedName name="cvfds">#REF!</definedName>
    <definedName name="CУММА">#REF!</definedName>
    <definedName name="dasd" localSheetId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sd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ddddddd">#REF!</definedName>
    <definedName name="ed_izm">[3]Справочники!$F$17:$F$33</definedName>
    <definedName name="ew">#N/A</definedName>
    <definedName name="Excel_BuiltIn_Print_Area_11">#REF!</definedName>
    <definedName name="Excel_BuiltIn_Print_Area_14">#REF!</definedName>
    <definedName name="Excel_BuiltIn_Print_Area_3">#REF!</definedName>
    <definedName name="Excel_BuiltIn_Print_Area_5">#REF!</definedName>
    <definedName name="Excel_BuiltIn_Print_Area_6">#REF!</definedName>
    <definedName name="Excel_BuiltIn_Print_Titles">#REF!</definedName>
    <definedName name="fffffffff">#REF!</definedName>
    <definedName name="fg">#N/A</definedName>
    <definedName name="fuel_list">[4]TEHSHEET!$H$2:$H$12</definedName>
    <definedName name="gfg">#REF!</definedName>
    <definedName name="GoAssetChart">#N/A</definedName>
    <definedName name="GoBack">#N/A</definedName>
    <definedName name="GoBalanceSheet">#N/A</definedName>
    <definedName name="GoCashFlow">#N/A</definedName>
    <definedName name="GoData">#N/A</definedName>
    <definedName name="GoIncomeChart">#N/A</definedName>
    <definedName name="GoIncomeChart1">#N/A</definedName>
    <definedName name="hdjf">(#REF! ,#REF! ,#REF! ,#REF! ,#REF! ,#REF! ,#REF! ,#REF! ,#REF! ,#REF! ,#REF! ,#REF!)</definedName>
    <definedName name="hhhh">#N/A</definedName>
    <definedName name="hnbgfkj">#REF!</definedName>
    <definedName name="idec">#REF!</definedName>
    <definedName name="INRGR" localSheetId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INRGR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jdgf">#REF!</definedName>
    <definedName name="jjjjjj">#N/A</definedName>
    <definedName name="jkh" localSheetId="1">#REF!</definedName>
    <definedName name="jkh">#REF!</definedName>
    <definedName name="k">#N/A</definedName>
    <definedName name="kbcn">#REF!</definedName>
    <definedName name="kcmvkldf">#REF!</definedName>
    <definedName name="kg">#REF!</definedName>
    <definedName name="kgmv">#REF!</definedName>
    <definedName name="khji" localSheetId="1">(#REF! ,#REF! ,#REF!)</definedName>
    <definedName name="khji">(#REF! ,#REF! ,#REF!)</definedName>
    <definedName name="kjhjgkuyj">#REF!</definedName>
    <definedName name="kjvjf">#REF!</definedName>
    <definedName name="kk">#REF!</definedName>
    <definedName name="klx">(#REF! ,#REF! ,#REF! ,#REF! ,#REF! ,#REF! ,#REF! ,#REF! ,#REF! ,#REF! ,#REF! ,#REF!)</definedName>
    <definedName name="kvod" localSheetId="1">#REF!</definedName>
    <definedName name="kvod">#REF!</definedName>
    <definedName name="Last_Row">IF(Values_Entered, Header_Row+Number_of_Payments, Header_Row)</definedName>
    <definedName name="lbg">#REF!</definedName>
    <definedName name="ld" localSheetId="1">(#REF! ,#REF! ,#REF!)</definedName>
    <definedName name="ld">(#REF! ,#REF! ,#REF!)</definedName>
    <definedName name="lf">#REF!</definedName>
    <definedName name="limcount">1</definedName>
    <definedName name="mm">#N/A</definedName>
    <definedName name="MR_LIST">[5]REESTR_MO!$D$2:$D$11</definedName>
    <definedName name="mvklds">#REF!</definedName>
    <definedName name="mvklfdgjd" localSheetId="1">#REF!</definedName>
    <definedName name="mvklfdgjd">#REF!</definedName>
    <definedName name="n">#REF!</definedName>
    <definedName name="nbjg">#REF!</definedName>
    <definedName name="njs" localSheetId="1">#REF!</definedName>
    <definedName name="njs">#REF!</definedName>
    <definedName name="Number_of_Payments">MATCH(0.01, End_Bal, -1)+1</definedName>
    <definedName name="nvhj" localSheetId="1">#REF!</definedName>
    <definedName name="nvhj">#REF!</definedName>
    <definedName name="P1_T10?Data">('[1]10'!$D$17:$S$19, '[1]10'!$D$21:$S$23, '[1]10'!$D$25:$S$27, '[1]10'!$D$29:$S$31, '[1]10'!$D$33:$S$33, '[1]10'!$D$36:$S$39, '[1]10'!$D$42:$S$44, '[1]10'!$D$46:$S$48, '[1]10'!$D$50:$S$52, '[1]10'!$D$54:$S$56, '[1]10'!$D$58:$S$60)</definedName>
    <definedName name="P1_T11?Data">('[1]11'!$F$13:$Q$15, '[1]11'!$F$17:$Q$19, '[1]11'!$F$21:$Q$23, '[1]11'!$F$25:$Q$27, '[1]11'!$F$29:$Q$31, '[1]11'!$F$33:$Q$33, '[1]11'!$F$36:$Q$39, '[1]11'!$F$41:$H$41, '[1]11'!$N$41:$Q$41, '[1]11'!$F$42:$Q$45, '[1]11'!$F$48:$Q$48)</definedName>
    <definedName name="P1_T12?Data">('[1]12'!$H$13:$J$13, '[1]12'!$C$15:$J$16, '[1]12'!$C$17:$E$17, '[1]12'!$H$17:$J$17, '[1]12'!$C$19:$J$21, '[1]12'!$C$23:$E$23, '[1]12'!$H$23:$J$23, '[1]12'!$C$25:$J$27, '[1]12'!$H$29:$J$29, '[1]12'!$C$31:$E$31, '[1]12'!$H$31:$J$31)</definedName>
    <definedName name="P1_T18.1?axis?ПРД?БАЗ">('[1]18.1'!$V$8:$V$50, '[1]18.1'!$T$8:$T$50, '[1]18.1'!$R$8:$R$50, '[1]18.1'!$P$8:$P$50, '[1]18.1'!$N$8:$N$50, '[1]18.1'!$L$8:$L$50, '[1]18.1'!$J$8:$J$50, '[1]18.1'!$H$8:$H$50)</definedName>
    <definedName name="P1_T18.1?axis?ПРД?РЕГ">('[1]18.1'!$W$8:$W$50, '[1]18.1'!$U$8:$U$50, '[1]18.1'!$S$8:$S$50, '[1]18.1'!$Q$8:$Q$50, '[1]18.1'!$O$8:$O$50, '[1]18.1'!$M$8:$M$50, '[1]18.1'!$K$8:$K$50, '[1]18.1'!$I$8:$I$50)</definedName>
    <definedName name="P1_T18.1?Data">('[1]18.1'!$F$37:$Y$42, '[1]18.1'!$C$44:$D$44, '[1]18.1'!$F$44:$Y$44, '[1]18.1'!$C$46:$D$48, '[1]18.1'!$F$46:$Y$48, '[1]18.1'!$C$50:$D$50, '[1]18.1'!$F$50:$Y$50, '[1]18.1'!$C$8:$D$13, '[1]18.1'!$F$8:$Y$13, '[1]18.1'!$C$15:$D$20)</definedName>
    <definedName name="P1_T19.1.1?Data">('[1]19.1.1'!$F$48:$AQ$52, '[1]19.1.1'!$C$54:$D$55, '[1]19.1.1'!$F$54:$AQ$55, '[1]19.1.1'!$C$57:$D$57, '[1]19.1.1'!$F$57:$AQ$57, '[1]19.1.1'!$C$9:$D$14, '[1]19.1.1'!$F$9:$AQ$14, '[1]19.1.1'!$C$16:$D$21, '[1]19.1.1'!$F$16:$AQ$21)</definedName>
    <definedName name="P1_T19.1.2?Data">('[1]19.1.2'!$F$48:$M$52, '[1]19.1.2'!$C$54:$D$55, '[1]19.1.2'!$F$54:$M$55, '[1]19.1.2'!$C$57:$D$57, '[1]19.1.2'!$F$57:$M$57, '[1]19.1.2'!$C$9:$D$14, '[1]19.1.2'!$F$9:$M$14, '[1]19.1.2'!$C$16:$D$21, '[1]19.1.2'!$F$16:$M$21)</definedName>
    <definedName name="P1_T19.2?Data">('[1]19.2'!$C$37:$F$37, '[1]19.2'!$H$37:$W$37, '[1]19.2'!$C$39:$F$40, '[1]19.2'!$H$39:$W$40, '[1]19.2'!$C$42:$F$47, '[1]19.2'!$H$42:$W$47, '[1]19.2'!$C$10:$F$10, '[1]19.2'!$H$10:$W$10, '[1]19.2'!$C$49:$F$49, '[1]19.2'!$H$49:$W$49)</definedName>
    <definedName name="P1_T2.1?Data">('[1]2.1'!$C$17:$D$17, '[1]2.1'!$C$19:$D$22, '[1]2.1'!$C$24:$D$34, '[1]2.1'!$C$36:$D$42, '[1]2.1'!$C$44:$D$44, '[1]2.1'!$C$46:$D$49, '[1]2.1'!$C$72:$D$72, '[1]2.1'!$C$6:$D$7, '[1]2.1'!$C$51:$D$54, '[1]2.1'!$C$56:$D$62, '[1]2.1'!$C$64:$D$64)</definedName>
    <definedName name="P1_T21.1?axis?ПРД?БАЗ">('[1]21.1'!$V$8:$V$37, '[1]21.1'!$T$8:$T$37, '[1]21.1'!$R$8:$R$37, '[1]21.1'!$P$8:$P$37, '[1]21.1'!$N$8:$N$37, '[1]21.1'!$L$8:$L$37, '[1]21.1'!$J$8:$J$37, '[1]21.1'!$H$8:$H$37)</definedName>
    <definedName name="P1_T21.1?axis?ПРД?РЕГ">('[1]21.1'!$W$8:$W$37, '[1]21.1'!$G$8:$G$37, '[1]21.1'!$I$8:$I$37, '[1]21.1'!$K$8:$K$37, '[1]21.1'!$M$8:$M$37, '[1]21.1'!$O$8:$O$37, '[1]21.1'!$Q$8:$Q$37, '[1]21.1'!$S$8:$S$37)</definedName>
    <definedName name="P1_T21.1?Data">('[1]21.1'!$C$8:$D$8, '[1]21.1'!$F$10:$Y$11, '[1]21.1'!$C$10:$D$11, '[1]21.1'!$F$13:$Y$16, '[1]21.1'!$C$13:$D$16, '[1]21.1'!$F$18:$Y$20, '[1]21.1'!$C$18:$D$20, '[1]21.1'!$F$22:$Y$24, '[1]21.1'!$C$22:$D$24, '[1]21.1'!$F$26:$Y$27)</definedName>
    <definedName name="P1_T21.2.1?Data">('[1]21.2.1'!$C$9:$D$9, '[1]21.2.1'!$F$11:$AQ$12, '[1]21.2.1'!$C$11:$D$12, '[1]21.2.1'!$F$14:$AQ$17, '[1]21.2.1'!$C$14:$D$17, '[1]21.2.1'!$F$19:$AQ$21, '[1]21.2.1'!$C$19:$D$21, '[1]21.2.1'!$F$23:$AQ$25, '[1]21.2.1'!$C$23:$D$25)</definedName>
    <definedName name="P1_T21.2.2?Data">('[1]21.2.2'!$C$9:$D$9, '[1]21.2.2'!$F$11:$AQ$12, '[1]21.2.2'!$C$11:$D$12, '[1]21.2.2'!$F$14:$AQ$17, '[1]21.2.2'!$C$14:$D$17, '[1]21.2.2'!$F$19:$AQ$21, '[1]21.2.2'!$C$19:$D$21, '[1]21.2.2'!$F$23:$AQ$25, '[1]21.2.2'!$C$23:$D$25)</definedName>
    <definedName name="P1_T21.4?Data">('[1]21.4'!$C$11:$D$11, '[1]21.4'!$F$13:$AQ$14, '[1]21.4'!$C$13:$D$14, '[1]21.4'!$F$16:$AQ$19, '[1]21.4'!$C$16:$D$19, '[1]21.4'!$F$21:$AQ$23, '[1]21.4'!$C$21:$D$23, '[1]21.4'!$F$25:$AQ$27, '[1]21.4'!$C$25:$D$27, '[1]21.4'!$F$29:$AQ$30)</definedName>
    <definedName name="P1_T27?L3.1">('[1]27'!$BB$12:$BF$12, '[1]27'!$BH$12:$BL$12, '[1]27'!$BN$12:$BR$12, '[1]27'!$BT$12:$BX$12, '[1]27'!$CA$12:$CE$12, '[1]27'!$CG$12:$CK$12, '[1]27'!$CM$12:$CQ$12, '[1]27'!$E$12:$I$12, '[1]27'!$L$12:$P$12, '[1]27'!$R$12:$V$12)</definedName>
    <definedName name="P1_T27?L3.2">('[1]27'!$R$13:$V$13, '[1]27'!$L$13:$P$13, '[1]27'!$E$13:$I$13, '[1]27'!$CM$13:$CQ$13, '[1]27'!$CG$13:$CK$13, '[1]27'!$CA$13:$CE$13, '[1]27'!$BT$13:$BX$13, '[1]27'!$BN$13:$BR$13, '[1]27'!$BH$13:$BL$13, '[1]27'!$BB$13:$BF$13)</definedName>
    <definedName name="P1_T27?L4.1">('[1]27'!$BC$16:$BF$16, '[1]27'!$BI$16:$BL$16, '[1]27'!$BO$16:$BR$16, '[1]27'!$BU$16:$BX$16, '[1]27'!$CB$16:$CE$16, '[1]27'!$CH$16:$CK$16, '[1]27'!$CN$16:$CQ$16, '[1]27'!$CT$16:$CW$16, '[1]27'!$CZ$16:$DC$16, '[1]27'!$M$16:$P$16)</definedName>
    <definedName name="P1_T27?L4.1.1">('[1]27'!$BO$17:$BR$17, '[1]27'!$BI$17:$BL$17, '[1]27'!$BC$17:$BF$17, '[1]27'!$AW$17:$AZ$17, '[1]27'!$AQ$17:$AT$17, '[1]27'!$AK$17:$AN$17, '[1]27'!$AE$17:$AH$17, '[1]27'!$Y$17:$AB$17, '[1]27'!$S$17:$V$17, '[1]27'!$M$17:$P$17)</definedName>
    <definedName name="P1_T27?L4.1.1.1">('[1]27'!$CB$18:$CE$18, '[1]27'!$CH$18:$CK$18, '[1]27'!$CN$18:$CQ$18, '[1]27'!$CT$18:$CW$18, '[1]27'!$CZ$18:$DC$18, '[1]27'!$F$18:$I$18, '[1]27'!$M$18:$P$18, '[1]27'!$S$18:$V$18, '[1]27'!$Y$18:$AB$18, '[1]27'!$AE$18:$AH$18)</definedName>
    <definedName name="P1_T27?L4.1.2">('[1]27'!$AE$19:$AH$19, '[1]27'!$Y$19:$AB$19, '[1]27'!$S$19:$V$19, '[1]27'!$M$19:$P$19, '[1]27'!$F$19:$I$19, '[1]27'!$CZ$19:$DC$19, '[1]27'!$CT$19:$CW$19, '[1]27'!$CN$19:$CQ$19, '[1]27'!$CH$19:$CK$19, '[1]27'!$CB$19:$CE$19)</definedName>
    <definedName name="P1_T27?L4.2">('[1]27'!$S$21:$V$21, '[1]27'!$Y$21:$AB$21, '[1]27'!$AE$21:$AH$21, '[1]27'!$AK$21:$AN$21, '[1]27'!$AQ$21:$AT$21, '[1]27'!$AW$21:$AZ$21, '[1]27'!$BC$21:$BF$21, '[1]27'!$BI$21:$BL$21, '[1]27'!$BO$21:$BR$21, '[1]27'!$BU$21:$BX$21)</definedName>
    <definedName name="P1_T28.3?unit?РУБ.ГКАЛ">('[1]28.3'!$E$17:$S$17, '[1]28.3'!$E$21:$S$23, '[1]28.3'!$E$25:$S$25, '[1]28.3'!$E$42:$S$42, '[1]28.3'!$E$44:$S$44, '[1]28.3'!$E$46:$S$48, '[1]28.3'!$E$50:$S$50, '[1]28.3'!$E$67:$S$67, '[1]28.3'!$E$69:$S$69, '[1]28.3'!$E$71:$S$73)</definedName>
    <definedName name="P1_T29?item_ext?1СТ">('[1]29'!$G$92:$X$92, '[1]29'!$G$12:$X$12, '[1]29'!$G$18:$X$18, '[1]29'!$G$24:$X$24, '[1]29'!$G$30:$X$30, '[1]29'!$G$36:$X$36, '[1]29'!$G$42:$X$42, '[1]29'!$G$48:$X$48, '[1]29'!$G$54:$X$54, '[1]29'!$G$60:$X$60, '[1]29'!$G$66:$X$66)</definedName>
    <definedName name="P1_T29?item_ext?2СТ.М">('[1]29'!$G$14:$X$14, '[1]29'!$G$20:$X$20, '[1]29'!$G$26:$X$26, '[1]29'!$G$32:$X$32, '[1]29'!$G$38:$X$38, '[1]29'!$G$44:$X$44, '[1]29'!$G$50:$X$50, '[1]29'!$G$56:$X$56, '[1]29'!$G$62:$X$62, '[1]29'!$G$68:$X$68, '[1]29'!$G$74:$X$74)</definedName>
    <definedName name="P1_T29?item_ext?2СТ.Э">('[1]29'!$G$15:$X$15, '[1]29'!$G$21:$X$21, '[1]29'!$G$27:$X$27, '[1]29'!$G$33:$X$33, '[1]29'!$G$39:$X$39, '[1]29'!$G$45:$X$45, '[1]29'!$G$51:$X$51, '[1]29'!$G$57:$X$57, '[1]29'!$G$63:$X$63, '[1]29'!$G$69:$X$69, '[1]29'!$G$75:$X$75)</definedName>
    <definedName name="P1_T29?L10">('[1]29'!$M$78:$X$78, '[1]29'!$M$89:$X$89, '[1]29'!$M$92:$X$92, '[1]29'!$M$12:$X$12, '[1]29'!$M$18:$X$18, '[1]29'!$M$24:$X$24, '[1]29'!$M$30:$X$30, '[1]29'!$M$36:$X$36, '[1]29'!$M$42:$X$42, '[1]29'!$M$48:$X$48, '[1]29'!$M$54:$X$54)</definedName>
    <definedName name="P1_T29?L6">('[1]29'!$I$72:$L$72, '[1]29'!$I$74:$L$75, '[1]29'!$I$78:$L$83, '[1]29'!$I$85:$L$86, '[1]29'!$I$89:$L$89, '[1]29'!$I$92:$L$97, '[1]29'!$I$99:$L$100, '[1]29'!$I$12:$L$12, '[1]29'!$I$14:$L$15, '[1]29'!$I$18:$L$18, '[1]29'!$I$20:$L$21)</definedName>
    <definedName name="P1_T3?unit?МКВТЧ">('[1]3'!$E$22:$N$22, '[1]3'!$E$12:$N$12, '[1]3'!$E$15:$N$15, '[1]3'!$E$18:$N$19, '[1]3'!$E$25:$N$25, '[1]3'!$E$29:$N$30, '[1]3'!$E$33:$N$33, '[1]3'!$E$37:$N$38, '[1]3'!$E$40:$N$41)</definedName>
    <definedName name="P1_T7?Data">(#REF! ,#REF! ,#REF! ,#REF! ,#REF! ,#REF! ,#REF! ,#REF! ,#REF! ,#REF! ,#REF! ,#REF!)</definedName>
    <definedName name="P2_T18.1?Data">('[1]18.1'!$F$15:$Y$20, '[1]18.1'!$C$22:$D$26, '[1]18.1'!$F$22:$Y$26, '[1]18.1'!$C$28:$D$30, '[1]18.1'!$F$28:$Y$30, '[1]18.1'!$C$32:$D$32, '[1]18.1'!$F$32:$Y$32, '[1]18.1'!$C$34:$D$35, '[1]18.1'!$F$34:$Y$35, '[1]18.1'!$C$37:$D$42)</definedName>
    <definedName name="P2_T19.1.1?Data">('[1]19.1.1'!$C$23:$D$27, '[1]19.1.1'!$F$23:$AQ$27, '[1]19.1.1'!$C$30:$D$32, '[1]19.1.1'!$F$30:$AQ$32, '[1]19.1.1'!$C$34:$D$34, '[1]19.1.1'!$F$34:$AQ$34, '[1]19.1.1'!$C$42:$D$43, '[1]19.1.1'!$F$42:$AQ$43, '[1]19.1.1'!$C$48:$D$52)</definedName>
    <definedName name="P2_T19.1.2?Data">('[1]19.1.2'!$C$23:$D$27, '[1]19.1.2'!$F$23:$M$27, '[1]19.1.2'!$C$30:$D$32, '[1]19.1.2'!$F$30:$M$32, '[1]19.1.2'!$C$34:$D$34, '[1]19.1.2'!$F$34:$M$34, '[1]19.1.2'!$C$42:$D$43, '[1]19.1.2'!$F$42:$M$43, '[1]19.1.2'!$C$48:$D$52)</definedName>
    <definedName name="P2_T19.2?Data">('[1]19.2'!$C$12:$F$18, '[1]19.2'!$H$12:$W$18, '[1]19.2'!$C$20:$F$25, '[1]19.2'!$H$20:$W$25, '[1]19.2'!$C$27:$F$31, '[1]19.2'!$H$27:$W$31, '[1]19.2'!$C$33:$F$35, '[1]19.2'!$C$51:$F$52, '[1]19.2'!$H$51:$W$52, '[1]19.2'!$H$33:$W$35)</definedName>
    <definedName name="P2_T21.2.1?Data">('[1]21.2.1'!$F$27:$AQ$28, '[1]21.2.1'!$C$27:$D$28, '[1]21.2.1'!$F$30:$AQ$33, '[1]21.2.1'!$C$30:$D$33, '[1]21.2.1'!$F$35:$AQ$36, '[1]21.2.1'!$C$35:$D$36, '[1]21.2.1'!$F$38:$AQ$38, '[1]21.2.1'!$C$38:$D$38, '[1]21.2.1'!$F$9:$AQ$9)</definedName>
    <definedName name="P2_T21.2.2?Data">('[1]21.2.2'!$F$27:$AQ$28, '[1]21.2.2'!$C$27:$D$28, '[1]21.2.2'!$F$30:$AQ$33, '[1]21.2.2'!$C$30:$D$33, '[1]21.2.2'!$F$35:$AQ$36, '[1]21.2.2'!$C$35:$D$36, '[1]21.2.2'!$F$38:$AQ$38, '[1]21.2.2'!$C$38:$D$38, '[1]21.2.2'!$F$9:$AQ$9)</definedName>
    <definedName name="P2_T21.4?Data">('[1]21.4'!$C$29:$D$30, '[1]21.4'!$F$32:$AQ$35, '[1]21.4'!$C$32:$D$35, '[1]21.4'!$F$37:$AQ$38, '[1]21.4'!$C$37:$D$38, '[1]21.4'!$F$40:$AQ$40, '[1]21.4'!$C$40:$D$40, '[1]21.4'!$F$42:$AQ$43, '[1]21.4'!$C$42:$D$43, '[1]21.4'!$F$11:$AQ$11)</definedName>
    <definedName name="P2_T28.3?unit?РУБ.ГКАЛ">('[1]28.3'!$E$75:$S$75, '[1]28.3'!$E$92:$S$92, '[1]28.3'!$E$94:$S$94, '[1]28.3'!$E$96:$S$98, '[1]28.3'!$E$100:$S$100, '[1]28.3'!$E$117:$S$117, '[1]28.3'!$E$119:$S$119, '[1]28.3'!$E$121:$S$123, '[1]28.3'!$E$125:$S$125, '[1]28.3'!$E$19:$S$19)</definedName>
    <definedName name="P2_T29?L6">('[1]29'!$I$24:$L$24, '[1]29'!$I$26:$L$27, '[1]29'!$I$30:$L$30, '[1]29'!$I$32:$L$33, '[1]29'!$I$36:$L$36, '[1]29'!$I$38:$L$39, '[1]29'!$I$42:$L$42, '[1]29'!$I$44:$L$45, '[1]29'!$I$48:$L$48, '[1]29'!$I$50:$L$51, '[1]29'!$I$54:$L$54)</definedName>
    <definedName name="qasec">#REF!</definedName>
    <definedName name="qaz">#N/A</definedName>
    <definedName name="qqq">#REF!</definedName>
    <definedName name="qqqq">#REF!</definedName>
    <definedName name="qwecn">#REF!</definedName>
    <definedName name="qwer">#REF!</definedName>
    <definedName name="qwertyt">#REF!</definedName>
    <definedName name="qwertyu">#REF!</definedName>
    <definedName name="qwertyui">#REF!</definedName>
    <definedName name="qwsde">#REF!</definedName>
    <definedName name="qwxxd">#REF!</definedName>
    <definedName name="rr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COPE_NALOG">[6]Справочники!$R$3:$R$4</definedName>
    <definedName name="sd">#REF!</definedName>
    <definedName name="Sheet2?prefix?">"H"</definedName>
    <definedName name="shit">#N/A</definedName>
    <definedName name="T1.1?axis?R?ПЭ">('[1]1.1'!$D$19:$E$22, '[1]1.1'!$D$9:$E$15)</definedName>
    <definedName name="T1.1?axis?R?ПЭ?">('[1]1.1'!$B$19:$B$22, '[1]1.1'!$B$9:$B$15)</definedName>
    <definedName name="T1.1?Data">('[1]1.1'!$D$9:$E$15, '[1]1.1'!$D$17:$E$17, '[1]1.1'!$D$19:$E$22, '[1]1.1'!$D$24:$E$31, '[1]1.1'!$D$6:$E$7)</definedName>
    <definedName name="T1.2?Data">('[1]1.2'!$D$8:$E$10, '[1]1.2'!$D$12:$E$17, '[1]1.2'!$D$19:$E$22, '[1]1.2'!$D$6:$E$6)</definedName>
    <definedName name="T10?unit?РУБ.ТНТ">('[1]10'!$L$8:$L$73, '[1]10'!$O$8:$O$73, '[1]10'!$R$8:$R$73, '[1]10'!$E$8:$E$73, '[1]10'!$H$8:$H$73)</definedName>
    <definedName name="T10?unit?ТРУБ">('[1]10'!$M$8:$M$73, '[1]10'!$P$8:$P$73, '[1]10'!$S$8:$S$73, '[1]10'!$F$8:$F$73)</definedName>
    <definedName name="T10?unit?ТТНТ">('[1]10'!$N$8:$N$73, '[1]10'!$Q$8:$Q$73, '[1]10'!$D$8:$D$73, '[1]10'!$G$8:$G$73)</definedName>
    <definedName name="T10_Copy2">('[1]10'!$A$29:$IV$29, '[1]10'!$A$25:$IV$25, '[1]10'!$A$21:$IV$21, '[1]10'!$A$17:$IV$17, '[1]10'!$A$13:$IV$13, '[1]10'!$A$9:$IV$9, '[1]10'!$A$33:$IV$33)</definedName>
    <definedName name="T10_Copy5">('[1]10'!$A$62:$IV$62, '[1]10'!$A$58:$IV$58, '[1]10'!$A$54:$IV$54, '[1]10'!$A$50:$IV$50, '[1]10'!$A$46:$IV$46, '[1]10'!$A$42:$IV$42, '[1]10'!$A$66:$IV$66)</definedName>
    <definedName name="T11?axis?R?ВТОП">('[1]11'!$F$8:$Q$40, '[1]11'!$F$47:$Q$57)</definedName>
    <definedName name="T11?axis?R?ВТОП?">('[1]11'!$D$8:$D$40, '[1]11'!$D$47:$D$57)</definedName>
    <definedName name="T11?axis?R?ПЭ">('[1]11'!$F$8:$Q$40, '[1]11'!$F$47:$Q$57)</definedName>
    <definedName name="T11?axis?R?ПЭ?">('[1]11'!$B$8:$B$40, '[1]11'!$B$47:$B$57)</definedName>
    <definedName name="T11?axis?R?СЦТ">('[1]11'!$F$42:$Q$45, '[1]11'!$F$81:$Q$81)</definedName>
    <definedName name="T11?item_ext?ВСЕГО">('[1]11'!$A$56:$Q$57, '[1]11'!$A$36:$Q$40)</definedName>
    <definedName name="T11?item_ext?СЦТ">('[1]11'!$A$81:$Q$82, '[1]11'!$A$42:$Q$46)</definedName>
    <definedName name="T11_Copy2">('[1]11'!$A$29:$IV$29, '[1]11'!$A$25:$IV$25, '[1]11'!$A$21:$IV$21, '[1]11'!$A$17:$IV$17, '[1]11'!$A$13:$IV$13, '[1]11'!$A$9:$IV$9, '[1]11'!$A$33:$IV$33)</definedName>
    <definedName name="T11_Copy5">('[1]11'!$A$53:$IV$53, '[1]11'!$A$52:$IV$52, '[1]11'!$A$51:$IV$51, '[1]11'!$A$50:$IV$50, '[1]11'!$A$49:$IV$49, '[1]11'!$A$48:$IV$48, '[1]11'!$A$54:$IV$54)</definedName>
    <definedName name="T12?axis?R?ПЭ">('[1]12'!$C$19:$J$21, '[1]12'!$C$25:$J$27, '[1]12'!$C$33:$J$35, '[1]12'!$C$37:$J$39, '[1]12'!$C$43:$J$45, '[1]12'!$C$15:$J$17)</definedName>
    <definedName name="T12?axis?R?ПЭ?">('[1]12'!$B$19:$B$21, '[1]12'!$B$25:$B$27, '[1]12'!$B$33:$B$35, '[1]12'!$B$37:$B$39, '[1]12'!$B$43:$B$45, '[1]12'!$B$15:$B$17)</definedName>
    <definedName name="T12?item_ext?ВСЕГО">('[1]12'!$C$29:$J$29, '[1]12'!$C$47:$J$47)</definedName>
    <definedName name="T12?item_ext?ТЭ">('[1]12'!$C$24:$J$28, '[1]12'!$C$42:$J$46)</definedName>
    <definedName name="T12?item_ext?ТЭ.ВСЕГО">('[1]12'!$C$23:$J$23, '[1]12'!$C$41:$J$41)</definedName>
    <definedName name="T12?item_ext?ЭЭ">('[1]12'!$C$15:$J$22, '[1]12'!$C$33:$J$40)</definedName>
    <definedName name="T12?item_ext?ЭЭ.ВСЕГО">('[1]12'!$C$13:$J$13, '[1]12'!$C$31:$J$31)</definedName>
    <definedName name="T12?L6">('[1]12'!$F$43:$F$45, '[1]12'!$F$15:$F$16, '[1]12'!$F$19:$F$21, '[1]12'!$F$25:$F$27, '[1]12'!$F$33:$F$34, '[1]12'!$F$37:$F$39)</definedName>
    <definedName name="T12?L7">('[1]12'!$G$43:$G$45, '[1]12'!$G$15:$G$16, '[1]12'!$G$19:$G$21, '[1]12'!$G$25:$G$27, '[1]12'!$G$33:$G$34, '[1]12'!$G$37:$G$39)</definedName>
    <definedName name="T12?unit?ГКАЛ.Ч">('[1]12'!$D$23:$D$28, '[1]12'!$D$41:$D$46)</definedName>
    <definedName name="T12?unit?МВТ">('[1]12'!$D$13:$D$21, '[1]12'!$D$31:$D$39)</definedName>
    <definedName name="T12?unit?МКВТЧ">('[1]12'!$C$13:$C$21, '[1]12'!$C$31:$C$39)</definedName>
    <definedName name="T12?unit?РУБ.ГКАЛ">('[1]12'!$E$23:$E$28, '[1]12'!$G$23:$G$28, '[1]12'!$E$41:$E$46, '[1]12'!$G$41:$G$46)</definedName>
    <definedName name="T12?unit?РУБ.КВТ">('[1]12'!$F$13:$F$21, '[1]12'!$F$31:$F$39)</definedName>
    <definedName name="T12?unit?РУБ.ТКВТЧ">('[1]12'!$E$13:$E$21, '[1]12'!$G$13:$G$21, '[1]12'!$E$31:$E$39, '[1]12'!$G$31:$G$39)</definedName>
    <definedName name="T12?unit?ТГКАЛ">('[1]12'!$C$23:$C$28, '[1]12'!$C$41:$C$46)</definedName>
    <definedName name="T12?unit?ТРУБ.ГКАЛ.Ч">('[1]12'!$F$23:$F$28, '[1]12'!$F$41:$F$46)</definedName>
    <definedName name="T14?axis?R?ПЭ">('[1]14'!$C$8:$E$11, '[1]14'!$C$15:$E$18)</definedName>
    <definedName name="T14?axis?R?ПЭ?">('[1]14'!$B$8:$B$11, '[1]14'!$B$15:$B$18)</definedName>
    <definedName name="T14?item_ext?ВСЕГО">('[1]14'!$A$6:$E$6, '[1]14'!$A$13:$E$13)</definedName>
    <definedName name="T15?axis?ПРД?БАЗ">('[1]15'!$G$10:$G$62, '[1]15'!$I$10:$I$62, '[1]15'!$K$10:$K$62, '[1]15'!$M$10:$M$62, '[1]15'!$O$10:$O$62, '[1]15'!$E$10:$E$62, '[1]15'!$C$10:$C$62)</definedName>
    <definedName name="T15?axis?ПРД?РЕГ">('[1]15'!$H$10:$H$62, '[1]15'!$J$10:$J$62, '[1]15'!$L$10:$L$62, '[1]15'!$N$10:$N$62, '[1]15'!$P$10:$P$62, '[1]15'!$F$10:$F$62, '[1]15'!$D$10:$D$62)</definedName>
    <definedName name="T15?Data">('[1]15'!$C$26:$P$30, '[1]15'!$C$31:$H$31, '[1]15'!$C$32:$P$35, '[1]15'!$C$46:$P$47, '[1]15'!$C$49:$P$53, '[1]15'!$C$55:$P$62, '[1]15'!$C$10:$P$24)</definedName>
    <definedName name="T16?axis?ПРД?БАЗ">('[1]16'!$F$7:$F$50, '[1]16'!$H$7:$H$50, '[1]16'!$J$7:$J$50, '[1]16'!$L$7:$L$50, '[1]16'!$D$7:$D$50)</definedName>
    <definedName name="T16?axis?ПРД?РЕГ">('[1]16'!$G$7:$G$50, '[1]16'!$I$7:$I$50, '[1]16'!$K$7:$K$50, '[1]16'!$M$7:$M$50, '[1]16'!$E$7:$E$50)</definedName>
    <definedName name="T16?Data">('[1]16'!$D$26:$M$27, '[1]16'!$D$32:$M$34, '[1]16'!$D$10:$M$15, '[1]16'!$D$17:$M$18, '[1]16'!$D$20:$M$21, '[1]16'!$D$23:$M$24, '[1]16'!$D$36:$M$38, '[1]16'!$D$40:$M$44, '[1]16'!$D$46:$M$50, '[1]16'!$D$7:$M$8)</definedName>
    <definedName name="T16?item_ext?ВСЕГО">'[2]16'!$D$7:$E$50</definedName>
    <definedName name="T16?item_ext?ПТЭ">'[2]16'!$L$7:$M$50</definedName>
    <definedName name="T16?item_ext?ПЭ">'[2]16'!$J$7:$K$50</definedName>
    <definedName name="T16?item_ext?ТЭ">'[2]16'!$H$7:$I$50</definedName>
    <definedName name="T16?item_ext?ЭЭ">'[2]16'!$F$7:$G$50</definedName>
    <definedName name="T16?L1">'[2]16'!$D$7:$M$7</definedName>
    <definedName name="T16?L1.1">'[2]16'!$D$8:$M$8</definedName>
    <definedName name="T16?L2.1">'[2]16'!$D$10:$M$10</definedName>
    <definedName name="T16?L2.10.1">'[2]16'!$D$26:$M$26</definedName>
    <definedName name="T16?L2.10.2">'[2]16'!$D$27:$M$27</definedName>
    <definedName name="T16?L2.11.1">'[2]16'!$D$32:$M$32</definedName>
    <definedName name="T16?L2.11.2">'[2]16'!$D$33:$M$33</definedName>
    <definedName name="T16?L2.12">'[2]16'!$D$34:$M$34</definedName>
    <definedName name="T16?L2.2">'[2]16'!$D$11:$M$11</definedName>
    <definedName name="T16?L2.3">'[2]16'!$D$12:$M$12</definedName>
    <definedName name="T16?L2.4">'[2]16'!$D$13:$M$13</definedName>
    <definedName name="T16?L2.5">'[2]16'!$D$14:$M$14</definedName>
    <definedName name="T16?L2.6">'[2]16'!$D$15:$M$15</definedName>
    <definedName name="T16?L2.7.1">'[2]16'!$D$17:$M$17</definedName>
    <definedName name="T16?L2.7.2">'[2]16'!$D$18:$M$18</definedName>
    <definedName name="T16?L2.8.1">'[2]16'!$D$20:$M$20</definedName>
    <definedName name="T16?L2.8.2">'[2]16'!$D$21:$M$21</definedName>
    <definedName name="T16?L2.9.1">'[2]16'!$D$23:$M$23</definedName>
    <definedName name="T16?L2.9.2">'[2]16'!$D$24:$M$24</definedName>
    <definedName name="T16?L3.1">'[2]16'!$D$36:$M$36</definedName>
    <definedName name="T16?L3.2">'[2]16'!$D$37:$M$37</definedName>
    <definedName name="T16?L3.3">'[2]16'!$D$38:$M$38</definedName>
    <definedName name="T16?L4.1">'[2]16'!$D$40:$M$40</definedName>
    <definedName name="T16?L4.2">'[2]16'!$D$41:$M$41</definedName>
    <definedName name="T16?L4.3">'[2]16'!$D$42:$M$42</definedName>
    <definedName name="T16?L4.4">'[2]16'!$D$43:$M$43</definedName>
    <definedName name="T16?L4.5">'[2]16'!$D$44:$M$44</definedName>
    <definedName name="T16?L5.1">'[2]16'!$D$46:$M$46</definedName>
    <definedName name="T16?L5.2">'[2]16'!$D$47:$M$47</definedName>
    <definedName name="T16?L5.3">'[2]16'!$D$48:$M$48</definedName>
    <definedName name="T16?L6">'[2]16'!$D$49:$M$49</definedName>
    <definedName name="T16?L7">'[2]16'!$D$50:$M$50</definedName>
    <definedName name="T16?Table">'[2]16'!$A$3:$M$50</definedName>
    <definedName name="T16?Title">'[2]16'!$A$2:$M$2</definedName>
    <definedName name="T16?unit?ПРЦ">('[1]16'!$D$20:$M$20, '[1]16'!$D$23:$M$23, '[1]16'!$D$26:$M$26, '[1]16'!$D$32:$M$32, '[1]16'!$D$17:$M$17)</definedName>
    <definedName name="T16?unit?РУБ.ЧЕЛ">('[1]16'!$D$15:$M$15, '[1]16'!$D$18:$M$18, '[1]16'!$D$21:$M$21, '[1]16'!$D$24:$M$24, '[1]16'!$D$27:$M$27, '[1]16'!$D$33:$M$34, '[1]16'!$D$41:$M$41, '[1]16'!$D$47:$M$47, '[1]16'!$D$50:$M$50, '[1]16'!$D$10:$M$10)</definedName>
    <definedName name="T16?unit?ТРУБ">('[1]16'!$D$42:$M$44, '[1]16'!$D$48:$M$49, '[1]16'!$D$36:$M$38)</definedName>
    <definedName name="T16?unit?ЧЕЛ">('[1]16'!$D$40:$M$40, '[1]16'!$D$46:$M$46, '[1]16'!$D$7:$M$8)</definedName>
    <definedName name="T16?unit?ЧСЛ">'[2]16'!$D$11:$M$14</definedName>
    <definedName name="T17?axis?ПРД?БАЗ">('[1]17'!$E$7:$E$12, '[1]17'!$G$7:$G$12, '[1]17'!$I$7:$I$12, '[1]17'!$K$7:$K$12, '[1]17'!$C$7:$C$12)</definedName>
    <definedName name="T17?axis?ПРД?РЕГ">('[1]17'!$F$7:$F$12, '[1]17'!$H$7:$H$12, '[1]17'!$J$7:$J$12, '[1]17'!$L$7:$L$12, '[1]17'!$D$7:$D$12)</definedName>
    <definedName name="T17?unit?ТРУБ">('[1]17'!$C$7:$L$10, '[1]17'!$C$12:$L$12)</definedName>
    <definedName name="T18.1?axis?R?ВРАС">('[1]18.1'!$C$28:$Y$30, '[1]18.1'!$C$34:$Y$35)</definedName>
    <definedName name="T18.1?axis?R?ВРАС?">('[1]18.1'!$B$28:$B$30, '[1]18.1'!$B$34:$B$35)</definedName>
    <definedName name="T18.1?L1">('[1]18.1'!$C$8:$D$8, '[1]18.1'!$F$8:$Y$8)</definedName>
    <definedName name="T18.1?L10">('[1]18.1'!$C$37:$D$37, '[1]18.1'!$F$37:$Y$37)</definedName>
    <definedName name="T18.1?L11">('[1]18.1'!$C$38:$D$38, '[1]18.1'!$F$38:$Y$38)</definedName>
    <definedName name="T18.1?L12">('[1]18.1'!$C$39:$D$39, '[1]18.1'!$F$39:$Y$39)</definedName>
    <definedName name="T18.1?L13">('[1]18.1'!$C$40:$D$40, '[1]18.1'!$F$40:$Y$40)</definedName>
    <definedName name="T18.1?L14">('[1]18.1'!$C$41:$D$41, '[1]18.1'!$F$41:$Y$41)</definedName>
    <definedName name="T18.1?L15">('[1]18.1'!$C$42:$D$42, '[1]18.1'!$F$42:$Y$42)</definedName>
    <definedName name="T18.1?L15.1">('[1]18.1'!$C$44:$D$44, '[1]18.1'!$F$44:$Y$44)</definedName>
    <definedName name="T18.1?L15.1.1">('[1]18.1'!$C$46:$D$46, '[1]18.1'!$F$46:$Y$46)</definedName>
    <definedName name="T18.1?L15.1.2">('[1]18.1'!$C$47:$D$47, '[1]18.1'!$F$47:$Y$47)</definedName>
    <definedName name="T18.1?L16">('[1]18.1'!$C$48:$D$48, '[1]18.1'!$F$48:$Y$48)</definedName>
    <definedName name="T18.1?L16.1">('[1]18.1'!$C$50:$D$50, '[1]18.1'!$F$50:$Y$50)</definedName>
    <definedName name="T18.1?L2">('[1]18.1'!$C$9:$D$9, '[1]18.1'!$F$9:$Y$9)</definedName>
    <definedName name="T18.1?L3">('[1]18.1'!$C$10:$D$10, '[1]18.1'!$F$10:$Y$10)</definedName>
    <definedName name="T18.1?L4">('[1]18.1'!$C$11:$D$11, '[1]18.1'!$F$11:$Y$11)</definedName>
    <definedName name="T18.1?L5">('[1]18.1'!$C$12:$D$12, '[1]18.1'!$F$12:$Y$12)</definedName>
    <definedName name="T18.1?L6">('[1]18.1'!$C$13:$D$13, '[1]18.1'!$F$13:$Y$13)</definedName>
    <definedName name="T18.1?L6.1">('[1]18.1'!$C$15:$D$15, '[1]18.1'!$F$15:$Y$15)</definedName>
    <definedName name="T18.1?L6.2">('[1]18.1'!$C$16:$D$16, '[1]18.1'!$F$16:$Y$16)</definedName>
    <definedName name="T18.1?L6.3">('[1]18.1'!$C$17:$D$17, '[1]18.1'!$F$17:$Y$17)</definedName>
    <definedName name="T18.1?L7">('[1]18.1'!$C$18:$D$18, '[1]18.1'!$F$18:$Y$18)</definedName>
    <definedName name="T18.1?L8">('[1]18.1'!$C$19:$D$19, '[1]18.1'!$F$19:$Y$19)</definedName>
    <definedName name="T18.1?L9">('[1]18.1'!$C$20:$D$20, '[1]18.1'!$F$20:$Y$20)</definedName>
    <definedName name="T18.1?L9.1">('[1]18.1'!$C$22:$D$22, '[1]18.1'!$F$22:$Y$22)</definedName>
    <definedName name="T18.1?L9.2">('[1]18.1'!$C$23:$D$23, '[1]18.1'!$F$23:$Y$23)</definedName>
    <definedName name="T18.1?L9.3">('[1]18.1'!$C$24:$D$24, '[1]18.1'!$F$24:$Y$24)</definedName>
    <definedName name="T18.1?L9.4">('[1]18.1'!$C$25:$D$25, '[1]18.1'!$F$25:$Y$25)</definedName>
    <definedName name="T18.1?L9.5">('[1]18.1'!$C$26:$D$26, '[1]18.1'!$F$26:$Y$26)</definedName>
    <definedName name="T18.1?L9.5.x">('[1]18.1'!$C$28:$D$30, '[1]18.1'!$F$28:$Y$30)</definedName>
    <definedName name="T18.1?L9.6">('[1]18.1'!$C$32:$D$32, '[1]18.1'!$F$32:$Y$32)</definedName>
    <definedName name="T18.1?L9.6.x">('[1]18.1'!$C$34:$D$35, '[1]18.1'!$F$34:$Y$35)</definedName>
    <definedName name="T18.2?axis?R?ВРАС">('[1]18.2'!$C$31:$F$33, '[1]18.2'!$C$37:$F$38)</definedName>
    <definedName name="T18.2?axis?R?ВРАС?">('[1]18.2'!$B$31:$B$33, '[1]18.2'!$B$37:$B$38)</definedName>
    <definedName name="T18.2?axis?R?НАП">('[1]18.2'!$C$44:$F$47, '[1]18.2'!$C$15:$F$18)</definedName>
    <definedName name="T18.2?axis?R?НАП?">('[1]18.2'!$B$15:$B$18, '[1]18.2'!$B$44:$B$47)</definedName>
    <definedName name="T18.2?Data">('[1]18.2'!$C$52:$F$53, '[1]18.2'!$C$9:$F$12, '[1]18.2'!$C$14:$F$23, '[1]18.2'!$C$25:$F$29, '[1]18.2'!$C$31:$F$33, '[1]18.2'!$C$35:$F$35, '[1]18.2'!$C$37:$F$38, '[1]18.2'!$C$40:$F$42, '[1]18.2'!$C$44:$F$50)</definedName>
    <definedName name="T18.2?item_ext?ВСЕГО">('[1]18.2'!$C$9:$C$53, '[1]18.2'!$E$9:$E$53)</definedName>
    <definedName name="T18.2?item_ext?СБЫТ">('[1]18.2'!$D$9:$D$53, '[1]18.2'!$F$9:$F$53)</definedName>
    <definedName name="T18?axis?R?ВРАС">('[1]18'!$C$28:$D$30, '[1]18'!$C$34:$D$35)</definedName>
    <definedName name="T18?axis?R?ВРАС?">('[1]18'!$B$28:$B$30, '[1]18'!$B$34:$B$35)</definedName>
    <definedName name="T18?Data">('[1]18'!$C$47:$D$47, '[1]18'!$C$49:$D$52, '[1]18'!$C$54:$D$58, '[1]18'!$C$7:$D$12, '[1]18'!$C$14:$D$19, '[1]18'!$C$21:$D$26, '[1]18'!$C$28:$D$30, '[1]18'!$C$32:$D$32, '[1]18'!$C$34:$D$35, '[1]18'!$C$37:$D$45)</definedName>
    <definedName name="T19.1.1?axis?R?ВРАС">('[1]19.1.1'!$C$30:$AQ$32, '[1]19.1.1'!$C$42:$AQ$43)</definedName>
    <definedName name="T19.1.1?axis?R?ВРАС?">('[1]19.1.1'!$B$30:$B$32, '[1]19.1.1'!$B$42:$B$43)</definedName>
    <definedName name="T19.1.1?axis?ПРД?БАЗ">('[1]19.1.1'!$P$9:$P$57, '[1]19.1.1'!$N$9:$N$57, '[1]19.1.1'!$L$9:$L$57, '[1]19.1.1'!$J$9:$J$57, '[1]19.1.1'!$H$9:$H$57, '[1]19.1.1'!$F$9:$F$57, '[1]19.1.1'!$C$9:$C$57, '[1]19.1.1'!$AP$9:$AP$57)</definedName>
    <definedName name="T19.1.1?axis?ПРД?РЕГ">('[1]19.1.1'!$Q$9:$Q$57, '[1]19.1.1'!$O$9:$O$57, '[1]19.1.1'!$M$9:$M$57, '[1]19.1.1'!$K$9:$K$57, '[1]19.1.1'!$I$9:$I$57, '[1]19.1.1'!$G$9:$G$57, '[1]19.1.1'!$D$9:$D$57, '[1]19.1.1'!$AQ$9:$AQ$57)</definedName>
    <definedName name="T19.1.1?L1">('[1]19.1.1'!$C$9:$D$9, '[1]19.1.1'!$F$9:$AQ$9)</definedName>
    <definedName name="T19.1.1?L10">('[1]19.1.1'!$C$48:$D$48, '[1]19.1.1'!$F$48:$AQ$48)</definedName>
    <definedName name="T19.1.1?L11">('[1]19.1.1'!$C$49:$D$49, '[1]19.1.1'!$F$49:$AQ$49)</definedName>
    <definedName name="T19.1.1?L12">('[1]19.1.1'!$C$50:$D$50, '[1]19.1.1'!$F$50:$AQ$50)</definedName>
    <definedName name="T19.1.1?L13">('[1]19.1.1'!$C$51:$D$51, '[1]19.1.1'!$F$51:$AQ$51)</definedName>
    <definedName name="T19.1.1?L14">('[1]19.1.1'!$C$52:$D$52, '[1]19.1.1'!$F$52:$AQ$52)</definedName>
    <definedName name="T19.1.1?L14.1">('[1]19.1.1'!$C$54:$D$54, '[1]19.1.1'!$F$54:$AQ$54)</definedName>
    <definedName name="T19.1.1?L15">('[1]19.1.1'!$C$55:$D$55, '[1]19.1.1'!$F$55:$AQ$55)</definedName>
    <definedName name="T19.1.1?L15.1">('[1]19.1.1'!$C$57:$D$57, '[1]19.1.1'!$F$57:$AQ$57)</definedName>
    <definedName name="T19.1.1?L2">('[1]19.1.1'!$C$10:$D$10, '[1]19.1.1'!$F$10:$AQ$10)</definedName>
    <definedName name="T19.1.1?L3">('[1]19.1.1'!$C$11:$D$11, '[1]19.1.1'!$F$11:$AQ$11)</definedName>
    <definedName name="T19.1.1?L4">('[1]19.1.1'!$C$12:$D$12, '[1]19.1.1'!$F$12:$AQ$12)</definedName>
    <definedName name="T19.1.1?L5">('[1]19.1.1'!$C$13:$D$13, '[1]19.1.1'!$F$13:$AQ$13)</definedName>
    <definedName name="T19.1.1?L6">('[1]19.1.1'!$C$14:$D$14, '[1]19.1.1'!$F$14:$AQ$14)</definedName>
    <definedName name="T19.1.1?L6.1">('[1]19.1.1'!$C$16:$D$16, '[1]19.1.1'!$F$16:$AQ$16)</definedName>
    <definedName name="T19.1.1?L6.2">('[1]19.1.1'!$C$17:$D$17, '[1]19.1.1'!$F$17:$AQ$17)</definedName>
    <definedName name="T19.1.1?L6.3">('[1]19.1.1'!$C$18:$D$18, '[1]19.1.1'!$F$18:$AQ$18)</definedName>
    <definedName name="T19.1.1?L7">('[1]19.1.1'!$C$19:$D$19, '[1]19.1.1'!$F$19:$AQ$19)</definedName>
    <definedName name="T19.1.1?L8">('[1]19.1.1'!$C$20:$D$20, '[1]19.1.1'!$F$20:$AQ$20)</definedName>
    <definedName name="T19.1.1?L9">('[1]19.1.1'!$C$21:$D$21, '[1]19.1.1'!$F$21:$AQ$21)</definedName>
    <definedName name="T19.1.1?L9.1">('[1]19.1.1'!$C$23:$D$23, '[1]19.1.1'!$F$23:$AQ$23)</definedName>
    <definedName name="T19.1.1?L9.2">('[1]19.1.1'!$C$24:$D$24, '[1]19.1.1'!$F$24:$AQ$24)</definedName>
    <definedName name="T19.1.1?L9.3">('[1]19.1.1'!$C$25:$D$25, '[1]19.1.1'!$F$25:$AQ$25)</definedName>
    <definedName name="T19.1.1?L9.4">('[1]19.1.1'!$C$26:$D$26, '[1]19.1.1'!$F$26:$AQ$26)</definedName>
    <definedName name="T19.1.1?L9.5">('[1]19.1.1'!$C$27:$D$27, '[1]19.1.1'!$F$27:$AQ$27)</definedName>
    <definedName name="T19.1.1?L9.5.x">('[1]19.1.1'!$C$30:$D$32, '[1]19.1.1'!$F$30:$AQ$32)</definedName>
    <definedName name="T19.1.1?L9.6">('[1]19.1.1'!$C$34:$D$34, '[1]19.1.1'!$F$34:$AQ$34)</definedName>
    <definedName name="T19.1.1?L9.6.x">('[1]19.1.1'!$C$42:$D$43, '[1]19.1.1'!$F$42:$AQ$43)</definedName>
    <definedName name="T19.1.2?axis?R?ВРАС">('[1]19.1.2'!$C$30:$M$32, '[1]19.1.2'!$C$42:$M$43)</definedName>
    <definedName name="T19.1.2?axis?R?ВРАС?">('[1]19.1.2'!$B$30:$B$32, '[1]19.1.2'!$B$42:$B$43)</definedName>
    <definedName name="T19.1.2?axis?ПРД?БАЗ">('[1]19.1.2'!$J$9:$J$57, '[1]19.1.2'!$H$9:$H$57, '[1]19.1.2'!$F$9:$F$57, '[1]19.1.2'!$C$9:$C$57, '[1]19.1.2'!$L$9:$L$57)</definedName>
    <definedName name="T19.1.2?axis?ПРД?РЕГ">('[1]19.1.2'!$K$9:$K$57, '[1]19.1.2'!$I$9:$I$57, '[1]19.1.2'!$G$9:$G$57, '[1]19.1.2'!$D$9:$D$57, '[1]19.1.2'!$M$9:$M$57)</definedName>
    <definedName name="T19.1.2?L1">('[1]19.1.2'!$C$9:$D$9, '[1]19.1.2'!$F$9:$M$9)</definedName>
    <definedName name="T19.1.2?L10">('[1]19.1.2'!$C$48:$D$48, '[1]19.1.2'!$F$48:$M$48)</definedName>
    <definedName name="T19.1.2?L11">('[1]19.1.2'!$C$49:$D$49, '[1]19.1.2'!$F$49:$M$49)</definedName>
    <definedName name="T19.1.2?L12">('[1]19.1.2'!$C$50:$D$50, '[1]19.1.2'!$F$50:$M$50)</definedName>
    <definedName name="T19.1.2?L13">('[1]19.1.2'!$C$51:$D$51, '[1]19.1.2'!$F$51:$M$51)</definedName>
    <definedName name="T19.1.2?L14">('[1]19.1.2'!$C$52:$D$52, '[1]19.1.2'!$F$52:$M$52)</definedName>
    <definedName name="T19.1.2?L14.1">('[1]19.1.2'!$C$54:$D$54, '[1]19.1.2'!$F$54:$M$54)</definedName>
    <definedName name="T19.1.2?L15">('[1]19.1.2'!$C$55:$D$55, '[1]19.1.2'!$F$55:$M$55)</definedName>
    <definedName name="T19.1.2?L15.1">('[1]19.1.2'!$C$57:$D$57, '[1]19.1.2'!$F$57:$M$57)</definedName>
    <definedName name="T19.1.2?L2">('[1]19.1.2'!$C$10:$D$10, '[1]19.1.2'!$F$10:$M$10)</definedName>
    <definedName name="T19.1.2?L3">('[1]19.1.2'!$C$11:$D$11, '[1]19.1.2'!$F$11:$M$11)</definedName>
    <definedName name="T19.1.2?L4">('[1]19.1.2'!$C$12:$D$12, '[1]19.1.2'!$F$12:$M$12)</definedName>
    <definedName name="T19.1.2?L5">('[1]19.1.2'!$C$13:$D$13, '[1]19.1.2'!$F$13:$M$13)</definedName>
    <definedName name="T19.1.2?L6">('[1]19.1.2'!$C$14:$D$14, '[1]19.1.2'!$F$14:$M$14)</definedName>
    <definedName name="T19.1.2?L6.1">('[1]19.1.2'!$C$16:$D$16, '[1]19.1.2'!$F$16:$M$16)</definedName>
    <definedName name="T19.1.2?L6.2">('[1]19.1.2'!$C$17:$D$17, '[1]19.1.2'!$F$17:$M$17)</definedName>
    <definedName name="T19.1.2?L6.3">('[1]19.1.2'!$C$18:$D$18, '[1]19.1.2'!$F$18:$M$18)</definedName>
    <definedName name="T19.1.2?L7">('[1]19.1.2'!$C$19:$D$19, '[1]19.1.2'!$F$19:$M$19)</definedName>
    <definedName name="T19.1.2?L8">('[1]19.1.2'!$C$20:$D$20, '[1]19.1.2'!$F$20:$M$20)</definedName>
    <definedName name="T19.1.2?L9">('[1]19.1.2'!$C$21:$D$21, '[1]19.1.2'!$F$21:$M$21)</definedName>
    <definedName name="T19.1.2?L9.1">('[1]19.1.2'!$C$23:$D$23, '[1]19.1.2'!$F$23:$M$23)</definedName>
    <definedName name="T19.1.2?L9.2">('[1]19.1.2'!$C$24:$D$24, '[1]19.1.2'!$F$24:$M$24)</definedName>
    <definedName name="T19.1.2?L9.3">('[1]19.1.2'!$C$25:$D$25, '[1]19.1.2'!$F$25:$M$25)</definedName>
    <definedName name="T19.1.2?L9.4">('[1]19.1.2'!$C$26:$D$26, '[1]19.1.2'!$F$26:$M$26)</definedName>
    <definedName name="T19.1.2?L9.5">('[1]19.1.2'!$C$27:$D$27, '[1]19.1.2'!$F$27:$M$27)</definedName>
    <definedName name="T19.1.2?L9.5.x">('[1]19.1.2'!$C$30:$D$32, '[1]19.1.2'!$F$30:$M$32)</definedName>
    <definedName name="T19.1.2?L9.6">('[1]19.1.2'!$C$34:$D$34, '[1]19.1.2'!$F$34:$M$34)</definedName>
    <definedName name="T19.1.2?L9.6.x">('[1]19.1.2'!$C$42:$D$43, '[1]19.1.2'!$F$42:$M$43)</definedName>
    <definedName name="T19.2?axis?R?ВРАС">('[1]19.2'!$C$33:$W$35, '[1]19.2'!$C$39:$W$40)</definedName>
    <definedName name="T19.2?axis?R?ВРАС?">('[1]19.2'!$B$33:$B$35, '[1]19.2'!$B$39:$B$40)</definedName>
    <definedName name="T19.2?axis?ПРД?БАЗ">('[1]19.2'!$H$10:$I$52, '[1]19.2'!$L$10:$M$52, '[1]19.2'!$P$10:$Q$52, '[1]19.2'!$T$10:$U$52, '[1]19.2'!$C$10:$D$52)</definedName>
    <definedName name="T19.2?axis?ПРД?РЕГ">('[1]19.2'!$R$10:$S$52, '[1]19.2'!$N$10:$O$52, '[1]19.2'!$J$10:$K$52, '[1]19.2'!$E$10:$F$52, '[1]19.2'!$V$10:$W$52)</definedName>
    <definedName name="T19.2?item_ext?СБЫТ">('[1]19.2'!$S$10:$S$49, '[1]19.2'!$Q$10:$Q$49, '[1]19.2'!$O$10:$O$49, '[1]19.2'!$M$10:$M$49, '[1]19.2'!$K$10:$K$49, '[1]19.2'!$I$10:$I$49, '[1]19.2'!$U$10:$U$49, '[1]19.2'!$W$10:$W$49, '[1]19.2'!$D$10:$D$49, '[1]19.2'!$F$10:$F$49)</definedName>
    <definedName name="T19.2?L1">('[1]19.2'!$C$10:$F$10, '[1]19.2'!$H$10:$W$10)</definedName>
    <definedName name="T19.2?L1.1">('[1]19.2'!$C$12:$F$12, '[1]19.2'!$H$12:$W$12)</definedName>
    <definedName name="T19.2?L1.2">('[1]19.2'!$C$13:$F$13, '[1]19.2'!$H$13:$W$13)</definedName>
    <definedName name="T19.2?L1.3">('[1]19.2'!$C$14:$F$14, '[1]19.2'!$H$14:$W$14)</definedName>
    <definedName name="T19.2?L10">('[1]19.2'!$C$43:$F$43, '[1]19.2'!$H$43:$W$43)</definedName>
    <definedName name="T19.2?L11">('[1]19.2'!$C$44:$F$44, '[1]19.2'!$H$44:$W$44)</definedName>
    <definedName name="T19.2?L12">('[1]19.2'!$C$45:$F$45, '[1]19.2'!$H$45:$W$45)</definedName>
    <definedName name="T19.2?L13">('[1]19.2'!$C$46:$F$46, '[1]19.2'!$H$46:$W$46)</definedName>
    <definedName name="T19.2?L14">('[1]19.2'!$C$47:$F$47, '[1]19.2'!$H$47:$W$47)</definedName>
    <definedName name="T19.2?L14.1">('[1]19.2'!$C$49:$F$49, '[1]19.2'!$H$49:$W$49)</definedName>
    <definedName name="T19.2?L2">('[1]19.2'!$C$15:$F$15, '[1]19.2'!$H$15:$W$15)</definedName>
    <definedName name="T19.2?L3">('[1]19.2'!$C$16:$F$16, '[1]19.2'!$H$16:$W$16)</definedName>
    <definedName name="T19.2?L4">('[1]19.2'!$C$17:$F$17, '[1]19.2'!$H$17:$W$17)</definedName>
    <definedName name="T19.2?L5">('[1]19.2'!$C$18:$F$18, '[1]19.2'!$H$18:$W$18)</definedName>
    <definedName name="T19.2?L5.1">('[1]19.2'!$C$20:$F$20, '[1]19.2'!$H$20:$W$20)</definedName>
    <definedName name="T19.2?L5.2">('[1]19.2'!$C$21:$F$21, '[1]19.2'!$H$21:$W$21)</definedName>
    <definedName name="T19.2?L5.3">('[1]19.2'!$C$22:$F$22, '[1]19.2'!$H$22:$W$22)</definedName>
    <definedName name="T19.2?L6">('[1]19.2'!$C$23:$F$23, '[1]19.2'!$H$23:$W$23)</definedName>
    <definedName name="T19.2?L7">('[1]19.2'!$C$24:$F$24, '[1]19.2'!$H$24:$W$24)</definedName>
    <definedName name="T19.2?L8">('[1]19.2'!$C$25:$F$25, '[1]19.2'!$H$25:$W$25)</definedName>
    <definedName name="T19.2?L8.1">('[1]19.2'!$C$27:$F$27, '[1]19.2'!$H$27:$W$27)</definedName>
    <definedName name="T19.2?L8.2">('[1]19.2'!$C$28:$F$28, '[1]19.2'!$H$28:$W$28)</definedName>
    <definedName name="T19.2?L8.3">('[1]19.2'!$C$29:$F$29, '[1]19.2'!$H$29:$W$29)</definedName>
    <definedName name="T19.2?L8.4">('[1]19.2'!$C$30:$F$30, '[1]19.2'!$H$30:$W$30)</definedName>
    <definedName name="T19.2?L8.5">('[1]19.2'!$C$31:$F$31, '[1]19.2'!$H$31:$W$31)</definedName>
    <definedName name="T19.2?L8.5.x">('[1]19.2'!$C$33:$F$35, '[1]19.2'!$H$33:$W$35)</definedName>
    <definedName name="T19.2?L8.6">('[1]19.2'!$C$37:$F$37, '[1]19.2'!$H$37:$W$37)</definedName>
    <definedName name="T19.2?L8.6.x">('[1]19.2'!$C$39:$F$40, '[1]19.2'!$H$39:$W$40)</definedName>
    <definedName name="T19.2?L9">('[1]19.2'!$C$42:$F$42, '[1]19.2'!$H$42:$W$42)</definedName>
    <definedName name="T19.2?unit?ТРУБ">('[1]19.2'!$C$47:$W$52, '[1]19.2'!$C$10:$W$44)</definedName>
    <definedName name="T19?axis?R?ВРАС">('[1]19'!$C$28:$D$30, '[1]19'!$C$40:$D$41)</definedName>
    <definedName name="T19?axis?R?ВРАС?">('[1]19'!$B$28:$B$30, '[1]19'!$B$40:$B$41)</definedName>
    <definedName name="T19?Data">('[1]19'!$C$55:$D$55, '[1]19'!$C$57:$D$59, '[1]19'!$C$61:$D$63, '[1]19'!$C$7:$D$12, '[1]19'!$C$14:$D$19, '[1]19'!$C$21:$D$25, '[1]19'!$C$28:$D$30, '[1]19'!$C$32:$D$32, '[1]19'!$C$40:$D$41, '[1]19'!$C$46:$D$53)</definedName>
    <definedName name="T2.1?axis?R?ПЭ">('[1]2.1'!$C$19:$D$22, '[1]2.1'!$C$36:$D$42, '[1]2.1'!$C$46:$D$49, '[1]2.1'!$C$56:$D$62, '[1]2.1'!$C$66:$D$69, '[1]2.1'!$C$9:$D$15)</definedName>
    <definedName name="T2.1?axis?R?ПЭ?">('[1]2.1'!$B$19:$B$22, '[1]2.1'!$B$36:$B$42, '[1]2.1'!$B$46:$B$49, '[1]2.1'!$B$56:$B$62, '[1]2.1'!$B$66:$B$69, '[1]2.1'!$B$9:$B$15)</definedName>
    <definedName name="T2.1?unit?МКВТЧ">('[1]2.1'!$C$29:$D$29, '[1]2.1'!$C$31:$D$31, '[1]2.1'!$C$33:$D$72, '[1]2.1'!$C$6:$D$27)</definedName>
    <definedName name="T2.1?unit?ПРЦ">('[1]2.1'!$C$32:$D$32, '[1]2.1'!$C$28:$D$28)</definedName>
    <definedName name="T2.2?Data">('[1]2.2'!$C$10:$D$16, '[1]2.2'!$C$18:$D$21, '[1]2.2'!$C$23:$D$25, '[1]2.2'!$C$6:$D$8)</definedName>
    <definedName name="T2.2?unit?МКВТЧ">('[1]2.2'!$C$6:$D$16, '[1]2.2'!$C$18:$D$21, '[1]2.2'!$C$23:$D$25)</definedName>
    <definedName name="T20.1?axis?R?ИФИН">('[1]20.1'!$F$10:$F$13, '[1]20.1'!$F$24:$F$25, '[1]20.1'!$F$37:$F$40, '[1]20.1'!$F$52:$F$54, '[1]20.1'!$F$65:$F$74)</definedName>
    <definedName name="T20.1?axis?R?ИФИН?">('[1]20.1'!$G$10:$G$13, '[1]20.1'!$G$24:$G$25, '[1]20.1'!$G$37:$G$40, '[1]20.1'!$G$52:$G$54, '[1]20.1'!$G$65:$G$74)</definedName>
    <definedName name="T20.1?axis?R?СТРО">('[1]20.1'!$B$10:$F$13, '[1]20.1'!$B$24:$F$25, '[1]20.1'!$B$37:$F$40, '[1]20.1'!$B$52:$F$54, '[1]20.1'!$B$65:$F$74)</definedName>
    <definedName name="T20.1?axis?R?СТРО?">('[1]20.1'!$A$65:$A$74, '[1]20.1'!$A$52:$A$54, '[1]20.1'!$A$37:$A$40, '[1]20.1'!$A$24:$A$25, '[1]20.1'!$A$10:$A$13)</definedName>
    <definedName name="T20.1?Data">('[1]20.1'!$B$27:$F$27, '[1]20.1'!$B$42:$F$42, '[1]20.1'!$B$56:$F$56, '[1]20.1'!$B$76:$F$76, '[1]20.1'!$B$15:$F$15, '[1]20.1'!$B$10:$G$13, '[1]20.1'!$B$37:$G$40, '[1]20.1'!$B$52:$G$54, '[1]20.1'!$B$65:$G$74, '[1]20.1'!$B$24:$G$25)</definedName>
    <definedName name="T20?axis?ПРД?БАЗ">('[1]20'!$E$7:$E$26, '[1]20'!$I$7:$I$26, '[1]20'!$K$7:$K$26, '[1]20'!$G$7:$G$26, '[1]20'!$C$7:$C$26)</definedName>
    <definedName name="T20?axis?ПРД?РЕГ">('[1]20'!$F$7:$F$26, '[1]20'!$J$7:$J$26, '[1]20'!$L$7:$L$26, '[1]20'!$H$7:$H$26, '[1]20'!$D$7:$D$26)</definedName>
    <definedName name="T20?Data">('[1]20'!$C$7:$L$7, '[1]20'!$C$9:$L$11, '[1]20'!$C$13:$L$26)</definedName>
    <definedName name="T21.1?axis?R?ВРАС">('[1]21.1'!$C$34:$Y$35, '[1]21.1'!$C$22:$Y$24)</definedName>
    <definedName name="T21.1?axis?R?ВРАС?">('[1]21.1'!$B$34:$B$35, '[1]21.1'!$B$22:$B$24)</definedName>
    <definedName name="T21.1?L1">('[1]21.1'!$F$8:$Y$8, '[1]21.1'!$C$8:$D$8)</definedName>
    <definedName name="T21.1?L1.1">('[1]21.1'!$F$10:$Y$10, '[1]21.1'!$C$10:$D$10)</definedName>
    <definedName name="T21.1?L2">('[1]21.1'!$F$11:$Y$11, '[1]21.1'!$C$11:$D$11)</definedName>
    <definedName name="T21.1?L2.1">('[1]21.1'!$F$13:$Y$13, '[1]21.1'!$C$13:$D$13)</definedName>
    <definedName name="T21.1?L3">('[1]21.1'!$F$14:$Y$14, '[1]21.1'!$C$14:$D$14)</definedName>
    <definedName name="T21.1?L4">('[1]21.1'!$F$15:$Y$15, '[1]21.1'!$C$15:$D$15)</definedName>
    <definedName name="T21.1?L5">('[1]21.1'!$F$16:$Y$16, '[1]21.1'!$C$16:$D$16)</definedName>
    <definedName name="T21.1?L5.1">('[1]21.1'!$F$18:$Y$18, '[1]21.1'!$C$18:$D$18)</definedName>
    <definedName name="T21.1?L5.2">('[1]21.1'!$F$19:$Y$19, '[1]21.1'!$C$19:$D$19)</definedName>
    <definedName name="T21.1?L5.3">('[1]21.1'!$F$20:$Y$20, '[1]21.1'!$C$20:$D$20)</definedName>
    <definedName name="T21.1?L5.3.x">('[1]21.1'!$F$22:$Y$24, '[1]21.1'!$C$22:$D$24)</definedName>
    <definedName name="T21.1?L6">('[1]21.1'!$F$26:$Y$26, '[1]21.1'!$C$26:$D$26)</definedName>
    <definedName name="T21.1?L7">('[1]21.1'!$F$27:$Y$27, '[1]21.1'!$C$27:$D$27)</definedName>
    <definedName name="T21.1?L7.1">('[1]21.1'!$F$29:$Y$29, '[1]21.1'!$C$29:$D$29)</definedName>
    <definedName name="T21.1?L7.2">('[1]21.1'!$F$30:$Y$30, '[1]21.1'!$C$30:$D$30)</definedName>
    <definedName name="T21.1?L7.3">('[1]21.1'!$F$31:$Y$31, '[1]21.1'!$C$31:$D$31)</definedName>
    <definedName name="T21.1?L7.4">('[1]21.1'!$F$32:$Y$32, '[1]21.1'!$C$32:$D$32)</definedName>
    <definedName name="T21.1?L7.4.x">('[1]21.1'!$F$34:$Y$35, '[1]21.1'!$C$34:$D$35)</definedName>
    <definedName name="T21.1?L8">('[1]21.1'!$F$37:$Y$37, '[1]21.1'!$C$37:$D$37)</definedName>
    <definedName name="T21.2.1?axis?R?ВРАС">('[1]21.2.1'!$C$35:$AQ$36, '[1]21.2.1'!$C$23:$AQ$25)</definedName>
    <definedName name="T21.2.1?axis?R?ВРАС?">('[1]21.2.1'!$B$35:$B$36, '[1]21.2.1'!$B$23:$B$25)</definedName>
    <definedName name="T21.2.1?axis?ПРД?БАЗ">('[1]21.2.1'!$F$9:$F$38, '[1]21.2.1'!$H$9:$H$38, '[1]21.2.1'!$J$9:$J$38, '[1]21.2.1'!$L$9:$L$38, '[1]21.2.1'!$N$9:$N$38, '[1]21.2.1'!$P$9:$P$38, '[1]21.2.1'!$AP$9:$AP$38, '[1]21.2.1'!$C$9:$C$38)</definedName>
    <definedName name="T21.2.1?axis?ПРД?РЕГ">('[1]21.2.1'!$Q$9:$Q$38, '[1]21.2.1'!$O$9:$O$38, '[1]21.2.1'!$M$9:$M$38, '[1]21.2.1'!$K$9:$K$38, '[1]21.2.1'!$I$9:$I$38, '[1]21.2.1'!$G$9:$G$38, '[1]21.2.1'!$D$9:$D$38, '[1]21.2.1'!$AQ$9:$AQ$38)</definedName>
    <definedName name="T21.2.1?L1">('[1]21.2.1'!$F$9:$AQ$9, '[1]21.2.1'!$C$9:$D$9)</definedName>
    <definedName name="T21.2.1?L1.1">('[1]21.2.1'!$F$11:$AQ$11, '[1]21.2.1'!$C$11:$D$11)</definedName>
    <definedName name="T21.2.1?L2">('[1]21.2.1'!$F$12:$AQ$12, '[1]21.2.1'!$C$12:$D$12)</definedName>
    <definedName name="T21.2.1?L2.1">('[1]21.2.1'!$F$14:$AQ$14, '[1]21.2.1'!$C$14:$D$14)</definedName>
    <definedName name="T21.2.1?L3">('[1]21.2.1'!$F$15:$AQ$15, '[1]21.2.1'!$C$15:$D$15)</definedName>
    <definedName name="T21.2.1?L4">('[1]21.2.1'!$F$16:$AQ$16, '[1]21.2.1'!$C$16:$D$16)</definedName>
    <definedName name="T21.2.1?L5">('[1]21.2.1'!$F$17:$AQ$17, '[1]21.2.1'!$C$17:$D$17)</definedName>
    <definedName name="T21.2.1?L5.1">('[1]21.2.1'!$F$19:$AQ$19, '[1]21.2.1'!$C$19:$D$19)</definedName>
    <definedName name="T21.2.1?L5.2">('[1]21.2.1'!$F$20:$AQ$20, '[1]21.2.1'!$C$20:$D$20)</definedName>
    <definedName name="T21.2.1?L5.3">('[1]21.2.1'!$F$21:$AQ$21, '[1]21.2.1'!$C$21:$D$21)</definedName>
    <definedName name="T21.2.1?L5.3.x">('[1]21.2.1'!$F$23:$AQ$25, '[1]21.2.1'!$C$23:$D$25)</definedName>
    <definedName name="T21.2.1?L6">('[1]21.2.1'!$F$27:$AQ$27, '[1]21.2.1'!$C$27:$D$27)</definedName>
    <definedName name="T21.2.1?L7">('[1]21.2.1'!$F$28:$AQ$28, '[1]21.2.1'!$C$28:$D$28)</definedName>
    <definedName name="T21.2.1?L7.1">('[1]21.2.1'!$F$30:$AQ$30, '[1]21.2.1'!$C$30:$D$30)</definedName>
    <definedName name="T21.2.1?L7.2">('[1]21.2.1'!$F$31:$AQ$31, '[1]21.2.1'!$C$31:$D$31)</definedName>
    <definedName name="T21.2.1?L7.3">('[1]21.2.1'!$F$32:$AQ$32, '[1]21.2.1'!$C$32:$D$32)</definedName>
    <definedName name="T21.2.1?L7.4">('[1]21.2.1'!$F$33:$AQ$33, '[1]21.2.1'!$C$33:$D$33)</definedName>
    <definedName name="T21.2.1?L7.4.x">('[1]21.2.1'!$F$35:$AQ$36, '[1]21.2.1'!$C$35:$D$36)</definedName>
    <definedName name="T21.2.1?L8">('[1]21.2.1'!$F$38:$AQ$38, '[1]21.2.1'!$C$38:$D$38)</definedName>
    <definedName name="T21.2.2?axis?R?ВРАС">('[1]21.2.2'!$C$35:$AR$36, '[1]21.2.2'!$C$23:$AR$25)</definedName>
    <definedName name="T21.2.2?axis?R?ВРАС?">('[1]21.2.2'!$B$35:$B$36, '[1]21.2.2'!$B$23:$B$25)</definedName>
    <definedName name="T21.2.2?axis?ПРД?БАЗ">('[1]21.2.2'!$F$9:$F$38, '[1]21.2.2'!$H$9:$H$38, '[1]21.2.2'!$J$9:$J$38, '[1]21.2.2'!$AP$9:$AP$39, '[1]21.2.2'!$C$9:$C$38)</definedName>
    <definedName name="T21.2.2?axis?ПРД?РЕГ">('[1]21.2.2'!$G$9:$G$38, '[1]21.2.2'!$I$9:$I$38, '[1]21.2.2'!$K$9:$K$38, '[1]21.2.2'!$AQ$9:$AQ$38, '[1]21.2.2'!$D$9:$D$38)</definedName>
    <definedName name="T21.2.2?L1">('[1]21.2.2'!$F$9:$AQ$9, '[1]21.2.2'!$C$9:$D$9)</definedName>
    <definedName name="T21.2.2?L1.1">('[1]21.2.2'!$F$11:$AQ$11, '[1]21.2.2'!$C$11:$D$11)</definedName>
    <definedName name="T21.2.2?L2">('[1]21.2.2'!$F$12:$AQ$12, '[1]21.2.2'!$C$12:$D$12)</definedName>
    <definedName name="T21.2.2?L2.1">('[1]21.2.2'!$F$14:$AQ$14, '[1]21.2.2'!$C$14:$D$14)</definedName>
    <definedName name="T21.2.2?L3">('[1]21.2.2'!$F$15:$AQ$15, '[1]21.2.2'!$C$15:$D$15)</definedName>
    <definedName name="T21.2.2?L4">('[1]21.2.2'!$F$16:$AQ$16, '[1]21.2.2'!$C$16:$D$16)</definedName>
    <definedName name="T21.2.2?L5">('[1]21.2.2'!$F$17:$AQ$17, '[1]21.2.2'!$C$17:$D$17)</definedName>
    <definedName name="T21.2.2?L5.1">('[1]21.2.2'!$F$19:$AQ$19, '[1]21.2.2'!$C$19:$D$19)</definedName>
    <definedName name="T21.2.2?L5.2">('[1]21.2.2'!$F$20:$AQ$20, '[1]21.2.2'!$C$20:$D$20)</definedName>
    <definedName name="T21.2.2?L5.3">('[1]21.2.2'!$F$21:$AQ$21, '[1]21.2.2'!$C$21:$D$21)</definedName>
    <definedName name="T21.2.2?L5.3.x">('[1]21.2.2'!$F$23:$AQ$25, '[1]21.2.2'!$C$23:$D$25)</definedName>
    <definedName name="T21.2.2?L6">('[1]21.2.2'!$F$27:$AQ$27, '[1]21.2.2'!$C$27:$D$27)</definedName>
    <definedName name="T21.2.2?L7">('[1]21.2.2'!$F$28:$AQ$28, '[1]21.2.2'!$C$28:$D$28)</definedName>
    <definedName name="T21.2.2?L7.1">('[1]21.2.2'!$F$30:$AQ$30, '[1]21.2.2'!$C$30:$D$30)</definedName>
    <definedName name="T21.2.2?L7.2">('[1]21.2.2'!$F$31:$AQ$31, '[1]21.2.2'!$C$31:$D$31)</definedName>
    <definedName name="T21.2.2?L7.3">('[1]21.2.2'!$F$32:$AQ$32, '[1]21.2.2'!$C$32:$D$32)</definedName>
    <definedName name="T21.2.2?L7.4">('[1]21.2.2'!$F$33:$AQ$33, '[1]21.2.2'!$C$33:$D$33)</definedName>
    <definedName name="T21.2.2?L7.4.x">('[1]21.2.2'!$F$35:$AQ$36, '[1]21.2.2'!$C$35:$D$36)</definedName>
    <definedName name="T21.2.2?L8">('[1]21.2.2'!$F$38:$AQ$38, '[1]21.2.2'!$C$38:$D$38)</definedName>
    <definedName name="T21.3?axis?R?ВРАС">('[1]21.3'!$C$28:$F$30, '[1]21.3'!$C$48:$F$49)</definedName>
    <definedName name="T21.3?axis?R?ВРАС?">('[1]21.3'!$B$28:$B$30, '[1]21.3'!$B$48:$B$49)</definedName>
    <definedName name="T21.3?axis?R?НАП">('[1]21.3'!$C$13:$F$16, '[1]21.3'!$C$36:$F$39, '[1]21.3'!$C$41:$F$44, '[1]21.3'!$C$53:$F$56)</definedName>
    <definedName name="T21.3?axis?R?НАП?">('[1]21.3'!$B$13:$B$16, '[1]21.3'!$B$36:$B$39, '[1]21.3'!$B$41:$B$44, '[1]21.3'!$B$53:$B$56)</definedName>
    <definedName name="T21.3?Data">('[1]21.3'!$C$12:$F$17, '[1]21.3'!$C$19:$F$22, '[1]21.3'!$C$24:$F$26, '[1]21.3'!$C$28:$F$30, '[1]21.3'!$C$32:$F$33, '[1]21.3'!$C$35:$F$46, '[1]21.3'!$C$48:$F$49, '[1]21.3'!$C$51:$F$51, '[1]21.3'!$C$53:$F$56, '[1]21.3'!$C$10:$F$10)</definedName>
    <definedName name="T21.3?item_ext?ВСЕГО">('[1]21.3'!$C$10:$C$56, '[1]21.3'!$E$10:$E$56)</definedName>
    <definedName name="T21.3?item_ext?СБЫТ">('[1]21.3'!$D$10:$D$56, '[1]21.3'!$F$10:$F$56)</definedName>
    <definedName name="T21.4?axis?R?ВРАС">('[1]21.4'!$C$25:$AQ$27, '[1]21.4'!$C$37:$AQ$38)</definedName>
    <definedName name="T21.4?axis?R?ВРАС?">('[1]21.4'!$B$25:$B$27, '[1]21.4'!$B$37:$B$38)</definedName>
    <definedName name="T21.4?axis?ПРД?БАЗ">('[1]21.4'!$F$11:$F$43, '[1]21.4'!$T$11:$T$43, '[1]21.4'!$V$11:$V$43, '[1]21.4'!$AP$11:$AP$43, '[1]21.4'!$C$11:$C$43)</definedName>
    <definedName name="T21.4?axis?ПРД?РЕГ">('[1]21.4'!$G$11:$G$43, '[1]21.4'!$U$11:$U$43, '[1]21.4'!$W$11:$W$43, '[1]21.4'!$AQ$11:$AQ$43, '[1]21.4'!$D$11:$D$43)</definedName>
    <definedName name="T21.4?L1">('[1]21.4'!$F$11:$AQ$11, '[1]21.4'!$C$11:$D$11)</definedName>
    <definedName name="T21.4?L1.1">('[1]21.4'!$F$13:$AQ$13, '[1]21.4'!$C$13:$D$13)</definedName>
    <definedName name="T21.4?L2">('[1]21.4'!$F$14:$AQ$14, '[1]21.4'!$C$14:$D$14)</definedName>
    <definedName name="T21.4?L2.1">('[1]21.4'!$F$16:$AQ$16, '[1]21.4'!$C$16:$D$16)</definedName>
    <definedName name="T21.4?L3">('[1]21.4'!$F$17:$AQ$17, '[1]21.4'!$C$17:$D$17)</definedName>
    <definedName name="T21.4?L4">('[1]21.4'!$F$18:$AQ$18, '[1]21.4'!$C$18:$D$18)</definedName>
    <definedName name="T21.4?L5">('[1]21.4'!$F$19:$AQ$19, '[1]21.4'!$C$19:$D$19)</definedName>
    <definedName name="T21.4?L5.1">('[1]21.4'!$F$21:$AQ$21, '[1]21.4'!$C$21:$D$21)</definedName>
    <definedName name="T21.4?L5.2">('[1]21.4'!$F$22:$AQ$22, '[1]21.4'!$C$22:$D$22)</definedName>
    <definedName name="T21.4?L5.3">('[1]21.4'!$F$23:$AQ$23, '[1]21.4'!$C$23:$D$23)</definedName>
    <definedName name="T21.4?L5.3.x">('[1]21.4'!$F$25:$AQ$27, '[1]21.4'!$C$25:$D$27)</definedName>
    <definedName name="T21.4?L6">('[1]21.4'!$F$29:$AQ$29, '[1]21.4'!$C$29:$D$29)</definedName>
    <definedName name="T21.4?L7">('[1]21.4'!$F$30:$AQ$30, '[1]21.4'!$C$30:$D$30)</definedName>
    <definedName name="T21.4?L7.1">('[1]21.4'!$F$32:$AQ$32, '[1]21.4'!$C$32:$D$32)</definedName>
    <definedName name="T21.4?L7.2">('[1]21.4'!$F$33:$AQ$33, '[1]21.4'!$C$33:$D$33)</definedName>
    <definedName name="T21.4?L7.3">('[1]21.4'!$F$34:$AQ$34, '[1]21.4'!$C$34:$D$34)</definedName>
    <definedName name="T21.4?L7.4">('[1]21.4'!$F$35:$AQ$35, '[1]21.4'!$C$35:$D$35)</definedName>
    <definedName name="T21.4?L7.4.x">('[1]21.4'!$F$37:$AQ$38, '[1]21.4'!$C$37:$D$38)</definedName>
    <definedName name="T21.4?L8">('[1]21.4'!$F$40:$AQ$40, '[1]21.4'!$C$40:$D$40)</definedName>
    <definedName name="T21.4?L8.1">('[1]21.4'!$F$42:$AQ$42, '[1]21.4'!$C$42:$D$42)</definedName>
    <definedName name="T21.4?L8.2">('[1]21.4'!$F$43:$AQ$43, '[1]21.4'!$C$43:$D$43)</definedName>
    <definedName name="T21?axis?R?ВРАС">('[1]21'!$C$20:$D$22, '[1]21'!$C$32:$D$33)</definedName>
    <definedName name="T21?axis?R?ВРАС?">('[1]21'!$B$20:$B$22, '[1]21'!$B$32:$B$33)</definedName>
    <definedName name="T21?Data">('[1]21'!$C$8:$D$9, '[1]21'!$C$11:$D$14, '[1]21'!$C$16:$D$18, '[1]21'!$C$20:$D$22, '[1]21'!$C$24:$D$25, '[1]21'!$C$27:$D$30, '[1]21'!$C$32:$D$33, '[1]21'!$C$35:$D$35, '[1]21'!$C$37:$D$40, '[1]21'!$C$6:$D$6)</definedName>
    <definedName name="T22?axis?C?СЦТ">('[1]22'!$H$7:$K$268, '[1]22'!$M$7:$M$268)</definedName>
    <definedName name="T22?Data">('[1]22'!$H$7:$K$268, '[1]22'!$M$7:$N$268, '[1]22'!$E$7:$F$268)</definedName>
    <definedName name="T22?L1">('[1]22'!$E$7:$F$7, '[1]22'!$H$7:$K$7, '[1]22'!$M$7:$N$7)</definedName>
    <definedName name="T22?L1.1">('[1]22'!$E$8:$F$8, '[1]22'!$H$8:$K$8, '[1]22'!$M$8:$N$8)</definedName>
    <definedName name="T22?L1.1.x">('[1]22'!$E$10:$F$19, '[1]22'!$H$10:$K$19, '[1]22'!$M$10:$N$19)</definedName>
    <definedName name="T22?L1.4.x">('[1]22'!$N$25:$N$27, '[1]22'!$E$25:$F$27)</definedName>
    <definedName name="T22?L2">('[1]22'!$E$31:$F$31, '[1]22'!$H$31:$K$31, '[1]22'!$M$31:$N$31)</definedName>
    <definedName name="T22?L2.1">('[1]22'!$E$32:$F$32, '[1]22'!$H$32:$K$32, '[1]22'!$M$32:$N$32)</definedName>
    <definedName name="T22?L2.1.x">('[1]22'!$E$34:$F$43, '[1]22'!$H$34:$K$43, '[1]22'!$M$34:$N$43)</definedName>
    <definedName name="T22?L2.4.x">('[1]22'!$N$49:$N$51, '[1]22'!$E$49:$F$51)</definedName>
    <definedName name="T22?L3">('[1]22'!$E$55:$F$55, '[1]22'!$H$55:$K$55, '[1]22'!$M$55:$N$55)</definedName>
    <definedName name="T22?L3.1">('[1]22'!$E$56:$F$56, '[1]22'!$H$56:$K$56, '[1]22'!$M$56:$N$56)</definedName>
    <definedName name="T22?L3.1.x">('[1]22'!$E$58:$F$67, '[1]22'!$H$58:$K$67, '[1]22'!$M$58:$N$67)</definedName>
    <definedName name="T22?L3.4.x">('[1]22'!$N$73:$N$75, '[1]22'!$E$73:$F$75)</definedName>
    <definedName name="T22?L4">('[1]22'!$E$79:$F$79, '[1]22'!$H$79:$K$79, '[1]22'!$M$79:$N$79)</definedName>
    <definedName name="T22?L4.1">('[1]22'!$E$80:$F$80, '[1]22'!$H$80:$K$80, '[1]22'!$M$80:$N$80)</definedName>
    <definedName name="T22?L4.1.x">('[1]22'!$E$82:$F$91, '[1]22'!$H$82:$K$91, '[1]22'!$M$82:$N$91)</definedName>
    <definedName name="T22?L4.4.x">('[1]22'!$N$97:$N$99, '[1]22'!$E$97:$F$99)</definedName>
    <definedName name="T22?L5.1">('[1]22'!$E$104:$F$104, '[1]22'!$H$104:$K$104, '[1]22'!$M$104:$N$104)</definedName>
    <definedName name="T22?L5.1.x">('[1]22'!$E$106:$F$115, '[1]22'!$H$106:$K$115, '[1]22'!$M$106:$N$115)</definedName>
    <definedName name="T22?L5.4.x">('[1]22'!$N$121:$N$123, '[1]22'!$E$121:$F$123)</definedName>
    <definedName name="T22?L6">('[1]22'!$E$127:$F$127, '[1]22'!$H$127:$K$127, '[1]22'!$M$127:$N$127)</definedName>
    <definedName name="T22?L6.1">('[1]22'!$E$128:$F$128, '[1]22'!$H$128:$K$128, '[1]22'!$M$128:$N$128)</definedName>
    <definedName name="T22?L6.1.x">('[1]22'!$E$130:$F$139, '[1]22'!$H$130:$K$139, '[1]22'!$M$130:$N$139)</definedName>
    <definedName name="T22?L6.4.x">('[1]22'!$N$145:$N$147, '[1]22'!$E$145:$F$147)</definedName>
    <definedName name="T22?L8.1.x">('[1]22'!$E$178:$F$187, '[1]22'!$H$178:$K$187, '[1]22'!$M$178:$M$187)</definedName>
    <definedName name="T22?L9.1.x">('[1]22'!$E$202:$F$211, '[1]22'!$H$202:$K$211, '[1]22'!$M$202:$M$211)</definedName>
    <definedName name="T22?unit?РУБ.ТКВТЧ">('[1]22'!$A$247:$N$268, '[1]22'!$A$199:$N$220)</definedName>
    <definedName name="T22?unit?ТРУБ">('[1]22'!$A$7:$N$28, '[1]22'!$A$31:$N$52, '[1]22'!$A$55:$N$76, '[1]22'!$A$79:$N$100, '[1]22'!$A$127:$N$148)</definedName>
    <definedName name="T23?Data">('[1]23'!$D$6:$E$6, '[1]23'!$D$8:$E$11, '[1]23'!$D$13:$E$28)</definedName>
    <definedName name="T23?unit?МВТ">('[1]23'!$D$11:$E$11, '[1]23'!$D$13:$E$15)</definedName>
    <definedName name="T23?unit?МКВТЧ">('[1]23'!$D$6:$E$6, '[1]23'!$D$8:$E$10)</definedName>
    <definedName name="T23?unit?РУБ.ТКВТ">('[1]23'!$D$19:$E$19, '[1]23'!$D$22:$E$22, '[1]23'!$D$25:$E$25, '[1]23'!$D$28:$E$28)</definedName>
    <definedName name="T23?unit?РУБ.ТКВТЧ">('[1]23'!$D$17:$E$18, '[1]23'!$D$20:$E$21, '[1]23'!$D$23:$E$24, '[1]23'!$D$26:$E$27)</definedName>
    <definedName name="T24.1?axis?ПРД?БАЗ">('[1]24.1'!$K$8:$K$29, '[1]24.1'!$I$8:$I$29, '[1]24.1'!$G$8:$G$29, '[1]24.1'!$D$8:$D$29, '[1]24.1'!$M$8:$M$29)</definedName>
    <definedName name="T24.1?axis?ПРД?РЕГ">('[1]24.1'!$L$8:$L$29, '[1]24.1'!$J$8:$J$29, '[1]24.1'!$H$8:$H$29, '[1]24.1'!$E$8:$E$29, '[1]24.1'!$N$8:$N$29)</definedName>
    <definedName name="T24.1?Data">('[1]24.1'!$D$8:$N$8, '[1]24.1'!$D$10:$N$29)</definedName>
    <definedName name="T24.1?unit?ТРУБ">('[1]24.1'!$D$8:$N$19, '[1]24.1'!$D$21:$N$23)</definedName>
    <definedName name="T24?axis?R?НАП">('[1]24'!$D$7:$E$8, '[1]24'!$D$10:$E$12, '[1]24'!$D$14:$E$15, '[1]24'!$D$17:$E$19, '[1]24'!$D$22:$E$23, '[1]24'!$D$25:$E$27, '[1]24'!$D$33:$E$34, '[1]24'!$D$36:$E$38, '[1]24'!$D$40:$E$41, '[1]24'!$D$43:$E$45)</definedName>
    <definedName name="T24?axis?R?НАП?">('[1]24'!$B$7:$B$8, '[1]24'!$B$10:$B$12, '[1]24'!$B$14:$B$15, '[1]24'!$B$17:$B$19, '[1]24'!$B$22:$B$23, '[1]24'!$B$25:$B$27, '[1]24'!$B$33:$B$34, '[1]24'!$B$36:$B$38, '[1]24'!$B$40:$B$41, '[1]24'!$B$43:$B$45)</definedName>
    <definedName name="T24?Data">('[1]24'!$D$40:$E$40, '[1]24'!$D$36:$E$38, '[1]24'!$D$33:$E$33, '[1]24'!$D$25:$E$31, '[1]24'!$D$6:$E$8, '[1]24'!$D$10:$E$15, '[1]24'!$D$17:$E$23, '[1]24'!$D$43:$E$45)</definedName>
    <definedName name="T24?L1.1">('[1]24'!$D$7:$E$8, '[1]24'!$D$10:$E$12)</definedName>
    <definedName name="T24?L2.1">('[1]24'!$D$14:$E$15, '[1]24'!$D$17:$E$19)</definedName>
    <definedName name="T24?L4.1">('[1]24'!$D$22:$E$23, '[1]24'!$D$25:$E$27)</definedName>
    <definedName name="T24?L5.1">('[1]24'!$D$33:$E$33, '[1]24'!$D$36:$E$38)</definedName>
    <definedName name="T24?L6.1">('[1]24'!$D$40:$E$40, '[1]24'!$D$43:$E$45)</definedName>
    <definedName name="T24?unit?ТРУБ">('[1]24'!$D$6:$E$19, '[1]24'!$D$21:$E$27)</definedName>
    <definedName name="T25.1?axis?ПРД?БАЗ">('[1]25.1'!$J$8:$J$22, '[1]25.1'!$H$8:$H$22, '[1]25.1'!$F$8:$F$22, '[1]25.1'!$D$8:$D$22, '[1]25.1'!$L$8:$L$22)</definedName>
    <definedName name="T25.1?axis?ПРД?РЕГ">('[1]25.1'!$K$8:$K$22, '[1]25.1'!$I$8:$I$22, '[1]25.1'!$G$8:$G$22, '[1]25.1'!$E$8:$E$22, '[1]25.1'!$M$8:$M$22)</definedName>
    <definedName name="T25.1?unit?РУБ.ГКАЛ">('[1]25.1'!$D$8:$M$10, '[1]25.1'!$D$20:$M$22)</definedName>
    <definedName name="T25?Data">('[1]25'!$D$6:$E$8, '[1]25'!$D$10:$E$11, '[1]25'!$D$13:$E$15, '[1]25'!$D$17:$E$17, '[1]25'!$D$20:$E$22, '[1]25'!$D$24:$E$25, '[1]25'!$D$27:$E$29, '[1]25'!$D$31:$E$31, '[1]25'!$D$34:$E$36, '[1]25'!$D$38:$E$38, '[1]25'!$D$41:$E$43)</definedName>
    <definedName name="T25?L2">('[1]25'!$D$10:$E$11, '[1]25'!$D$13:$E$14)</definedName>
    <definedName name="T25?L3">('[1]25'!$D$17:$E$17, '[1]25'!$D$20:$E$22)</definedName>
    <definedName name="T25?L4">('[1]25'!$D$24:$E$25, '[1]25'!$D$27:$E$29)</definedName>
    <definedName name="T25?L5">('[1]25'!$D$31:$E$31, '[1]25'!$D$34:$E$36)</definedName>
    <definedName name="T25?L6">('[1]25'!$D$38:$E$38, '[1]25'!$D$41:$E$43)</definedName>
    <definedName name="T25?unit?МКВТЧ">('[1]25'!$D$9:$E$15, '[1]25'!$D$24:$E$29)</definedName>
    <definedName name="T25?unit?РУБ.МВТЧ">('[1]25'!$D$38:$E$43, '[1]25'!$D$6:$E$8)</definedName>
    <definedName name="T26?Data">('[1]26'!$D$6:$E$6, '[1]26'!$D$8:$E$16)</definedName>
    <definedName name="T26?unit?МКВТЧ">('[1]26'!$D$6:$E$6, '[1]26'!$D$8:$E$10)</definedName>
    <definedName name="T27?axis?C?НАП">('[1]27'!$D$8:$BX$34, '[1]27'!$BZ$8:$DC$34)</definedName>
    <definedName name="T27?axis?C?НАП?">('[1]27'!$BZ$6:$DC$6, '[1]27'!$D$6:$BX$6)</definedName>
    <definedName name="T27?axis?C?ПОТ">('[1]27'!$D$8:$BX$34, '[1]27'!$BZ$8:$DC$34)</definedName>
    <definedName name="T27?axis?C?ПОТ?">('[1]27'!$D$5:$BX$5, '[1]27'!$BZ$5:$DC$5)</definedName>
    <definedName name="T27?Data">('[1]27'!$K$8:$BX$34, '[1]27'!$BZ$8:$DC$34, '[1]27'!$D$8:$I$34)</definedName>
    <definedName name="T27?L1">('[1]27'!$BZ$8:$DC$8, '[1]27'!$D$8:$I$8, '[1]27'!$K$8:$BX$8)</definedName>
    <definedName name="T27?L2">('[1]27'!$BZ$9:$DC$9, '[1]27'!$D$9:$I$9, '[1]27'!$K$9:$BX$9)</definedName>
    <definedName name="T27?L3">('[1]27'!$D$11:$I$11, '[1]27'!$BZ$11:$CW$11, '[1]27'!$K$11:$BX$11)</definedName>
    <definedName name="T27?L5">('[1]27'!$BZ$23:$CX$23, '[1]27'!$CZ$23:$DC$23, '[1]27'!$D$23:$I$23, '[1]27'!$K$23:$BX$23)</definedName>
    <definedName name="T27?L5.1">('[1]27'!$BZ$24:$CX$24, '[1]27'!$CZ$24:$DC$24, '[1]27'!$D$24:$I$24, '[1]27'!$K$24:$BX$24)</definedName>
    <definedName name="T27?L5.2">('[1]27'!$BZ$25:$CX$25, '[1]27'!$CZ$25:$DC$25, '[1]27'!$D$25:$I$25, '[1]27'!$K$25:$BX$25)</definedName>
    <definedName name="T27?L6">('[1]27'!$BZ$27:$CX$27, '[1]27'!$CZ$27:$DC$27, '[1]27'!$D$27:$I$27, '[1]27'!$K$27:$BX$27)</definedName>
    <definedName name="T27?L6.1">('[1]27'!$BZ$29:$CX$29, '[1]27'!$CZ$29:$DC$29, '[1]27'!$D$29:$I$29, '[1]27'!$K$29:$BX$29)</definedName>
    <definedName name="T27?L6.2">('[1]27'!$BZ$30:$CX$30, '[1]27'!$CZ$30:$DC$30, '[1]27'!$D$30:$I$30, '[1]27'!$K$30:$BX$30)</definedName>
    <definedName name="T27?L6.2.1">('[1]27'!$BZ$31:$CX$31, '[1]27'!$CZ$31:$DC$31, '[1]27'!$D$31:$I$31, '[1]27'!$K$31:$BX$31)</definedName>
    <definedName name="T27?L6.3.1">('[1]27'!$BZ$33:$CX$33, '[1]27'!$CZ$33:$DC$33, '[1]27'!$D$33:$I$33, '[1]27'!$K$33:$BX$33)</definedName>
    <definedName name="T27?L6.3.2">('[1]27'!$BZ$34:$CX$34, '[1]27'!$CZ$34:$DC$34, '[1]27'!$D$34:$I$34, '[1]27'!$K$34:$BX$34)</definedName>
    <definedName name="T27?unit?РУБ.МВТ">('[1]27'!$D$12:$DC$12, '[1]27'!$D$18:$DC$18, '[1]27'!$D$24:$DC$24)</definedName>
    <definedName name="T27?unit?РУБ.МВТЧ">('[1]27'!$D$11:$DC$11, '[1]27'!$D$15:$DC$17, '[1]27'!$D$19:$DC$19, '[1]27'!$D$21:$DC$21, '[1]27'!$D$23:$DC$23, '[1]27'!$D$25:$DC$25, '[1]27'!$D$13:$DC$13)</definedName>
    <definedName name="T27?unit?ТРУБ">('[1]27'!$D$27:$DC$27, '[1]27'!$D$29:$DC$31, '[1]27'!$D$33:$DC$34)</definedName>
    <definedName name="T28.1?axis?ПРД?БАЗ">('[1]28.1'!$K$8:$K$12, '[1]28.1'!$I$8:$I$12, '[1]28.1'!$G$8:$G$12, '[1]28.1'!$D$8:$D$12, '[1]28.1'!$AQ$8:$AQ$12)</definedName>
    <definedName name="T28.1?axis?ПРД?РЕГ">('[1]28.1'!$L$8:$L$12, '[1]28.1'!$J$8:$J$12, '[1]28.1'!$H$8:$H$12, '[1]28.1'!$E$8:$E$12, '[1]28.1'!$AR$8:$AR$12)</definedName>
    <definedName name="T28.2?axis?R?ПАР">('[1]28.2'!$E$15:$F$20, '[1]28.2'!$E$22:$F$27, '[1]28.2'!$H$15:$AS$20, '[1]28.2'!$H$22:$AS$27)</definedName>
    <definedName name="T28.2?axis?R?ПАР?">('[1]28.2'!$C$22:$C$27, '[1]28.2'!$C$15:$C$20)</definedName>
    <definedName name="T28.2?axis?ПРД?БАЗ">('[1]28.2'!$L$8:$L$30, '[1]28.2'!$J$8:$J$30, '[1]28.2'!$H$8:$H$30, '[1]28.2'!$AR$8:$AR$30, '[1]28.2'!$E$8:$E$30)</definedName>
    <definedName name="T28.2?axis?ПРД?РЕГ">('[1]28.2'!$M$8:$M$30, '[1]28.2'!$K$8:$K$30, '[1]28.2'!$I$8:$I$30, '[1]28.2'!$AS$8:$AS$30, '[1]28.2'!$F$8:$F$30)</definedName>
    <definedName name="T28.2?Data">('[1]28.2'!$E$13:$F$13, '[1]28.2'!$H$13:$AS$13, '[1]28.2'!$E$15:$F$20, '[1]28.2'!$H$15:$AS$20, '[1]28.2'!$E$22:$F$29, '[1]28.2'!$H$22:$AS$29, '[1]28.2'!$E$9:$F$11, '[1]28.2'!$H$9:$AS$11)</definedName>
    <definedName name="T28.2?L0.1">('[1]28.2'!$E$9:$F$9, '[1]28.2'!$H$9:$AS$9)</definedName>
    <definedName name="T28.2?L0.2">('[1]28.2'!$H$10:$AS$10, '[1]28.2'!$E$10:$F$10)</definedName>
    <definedName name="T28.2?L0.3">('[1]28.2'!$H$11:$AS$11, '[1]28.2'!$E$11:$F$11)</definedName>
    <definedName name="T28.2?L1">('[1]28.2'!$E$13:$F$13, '[1]28.2'!$H$13:$AS$13)</definedName>
    <definedName name="T28.2?L1.1">('[1]28.2'!$H$15:$AS$20, '[1]28.2'!$E$15:$F$20)</definedName>
    <definedName name="T28.2?L2">('[1]28.2'!$E$22:$F$26, '[1]28.2'!$H$22:$AS$26)</definedName>
    <definedName name="T28.2?L3">('[1]28.2'!$E$27:$F$27, '[1]28.2'!$H$27:$AS$27)</definedName>
    <definedName name="T28.2?L4">('[1]28.2'!$E$28:$F$28, '[1]28.2'!$H$28:$AS$28)</definedName>
    <definedName name="T28.2?L5">('[1]28.2'!$E$29:$F$29, '[1]28.2'!$H$29:$AS$29)</definedName>
    <definedName name="T28.2?unit?КГ.ГКАЛ">('[1]28.2'!$E$28:$AS$28, '[1]28.2'!$E$13:$AS$13)</definedName>
    <definedName name="T28.2?unit?РУБ.ГКАЛ">('[1]28.2'!$E$29:$AS$29, '[1]28.2'!$E$22:$AS$27)</definedName>
    <definedName name="T28.3?axis?C?ПАР">('[1]28.3'!$E$89:$S$105, '[1]28.3'!$E$64:$S$80, '[1]28.3'!$E$39:$S$55, '[1]28.3'!$E$14:$S$30, '[1]28.3'!$E$114:$S$130)</definedName>
    <definedName name="T28.3?axis?C?ПОТ">('[1]28.3'!$E$89:$S$105, '[1]28.3'!$E$64:$S$80, '[1]28.3'!$E$39:$S$55, '[1]28.3'!$E$14:$S$30, '[1]28.3'!$E$114:$S$130)</definedName>
    <definedName name="T28.3?axis?R?СЦТ">('[1]28.3'!$E$89:$S$105, '[1]28.3'!$E$64:$S$80, '[1]28.3'!$E$39:$S$55, '[1]28.3'!$E$14:$S$30, '[1]28.3'!$E$114:$S$130)</definedName>
    <definedName name="T28.3?axis?R?СЦТ?">('[1]28.3'!$C$89:$C$105, '[1]28.3'!$C$64:$C$80, '[1]28.3'!$C$39:$C$55, '[1]28.3'!$C$14:$C$30, '[1]28.3'!$C$114:$C$130)</definedName>
    <definedName name="T28.3?Data">('[1]28.3'!$E$89:$S$105, '[1]28.3'!$E$64:$S$80, '[1]28.3'!$E$39:$S$55, '[1]28.3'!$E$14:$S$30, '[1]28.3'!$E$114:$S$130)</definedName>
    <definedName name="T28.3?L1">('[1]28.3'!$E$39:$S$39, '[1]28.3'!$E$14:$S$14, '[1]28.3'!$E$114:$S$114, '[1]28.3'!$E$89:$S$89, '[1]28.3'!$E$64:$S$64)</definedName>
    <definedName name="T28.3?L2">('[1]28.3'!$E$40:$S$40, '[1]28.3'!$E$115:$S$115, '[1]28.3'!$E$15:$S$15, '[1]28.3'!$E$90:$S$90, '[1]28.3'!$E$65:$S$65)</definedName>
    <definedName name="T28.3?L3">('[1]28.3'!$E$42:$S$42, '[1]28.3'!$E$17:$S$17, '[1]28.3'!$E$117:$S$117, '[1]28.3'!$E$92:$S$92, '[1]28.3'!$E$67:$S$67)</definedName>
    <definedName name="T28.3?L3.1">('[1]28.3'!$E$43:$S$43, '[1]28.3'!$E$118:$S$118, '[1]28.3'!$E$18:$S$18, '[1]28.3'!$E$93:$S$93, '[1]28.3'!$E$68:$S$68)</definedName>
    <definedName name="T28.3?L3.2">('[1]28.3'!$E$44:$S$44, '[1]28.3'!$E$19:$S$19, '[1]28.3'!$E$119:$S$119, '[1]28.3'!$E$94:$S$94, '[1]28.3'!$E$69:$S$69)</definedName>
    <definedName name="T28.3?L4">('[1]28.3'!$E$46:$S$46, '[1]28.3'!$E$121:$S$121, '[1]28.3'!$E$21:$S$21, '[1]28.3'!$E$96:$S$96, '[1]28.3'!$E$71:$S$71)</definedName>
    <definedName name="T28.3?L4.1">('[1]28.3'!$E$47:$S$47, '[1]28.3'!$E$22:$S$22, '[1]28.3'!$E$122:$S$122, '[1]28.3'!$E$97:$S$97, '[1]28.3'!$E$72:$S$72)</definedName>
    <definedName name="T28.3?L4.2">('[1]28.3'!$E$48:$S$48, '[1]28.3'!$E$123:$S$123, '[1]28.3'!$E$23:$S$23, '[1]28.3'!$E$98:$S$98, '[1]28.3'!$E$73:$S$73)</definedName>
    <definedName name="T28.3?L5">('[1]28.3'!$E$50:$S$50, '[1]28.3'!$E$125:$S$125, '[1]28.3'!$E$25:$S$25, '[1]28.3'!$E$100:$S$100, '[1]28.3'!$E$75:$S$75)</definedName>
    <definedName name="T28.3?L6">('[1]28.3'!$E$52:$S$52, '[1]28.3'!$E$27:$S$27, '[1]28.3'!$E$127:$S$127, '[1]28.3'!$E$102:$S$102, '[1]28.3'!$E$77:$S$77)</definedName>
    <definedName name="T28.3?L6.1">('[1]28.3'!$E$54:$S$54, '[1]28.3'!$E$129:$S$129, '[1]28.3'!$E$29:$S$29, '[1]28.3'!$E$104:$S$104, '[1]28.3'!$E$79:$S$79)</definedName>
    <definedName name="T28.3?L6.2">('[1]28.3'!$E$55:$S$55, '[1]28.3'!$E$30:$S$30, '[1]28.3'!$E$130:$S$130, '[1]28.3'!$E$105:$S$105, '[1]28.3'!$E$80:$S$80)</definedName>
    <definedName name="T28.3?unit?ГКАЛЧ">('[1]28.3'!$A$90:$S$90, '[1]28.3'!$A$65:$S$65, '[1]28.3'!$A$40:$S$40, '[1]28.3'!$A$115:$S$115, '[1]28.3'!$A$15:$S$15)</definedName>
    <definedName name="T28.3?unit?РУБ.ГКАЛЧ">('[1]28.3'!$A$93:$S$93, '[1]28.3'!$A$68:$S$68, '[1]28.3'!$A$43:$S$43, '[1]28.3'!$A$118:$S$118, '[1]28.3'!$A$18:$S$18)</definedName>
    <definedName name="T28.3?unit?ТГКАЛ">('[1]28.3'!$A$89:$S$89, '[1]28.3'!$A$64:$S$64, '[1]28.3'!$A$39:$S$39, '[1]28.3'!$A$14:$S$14, '[1]28.3'!$A$114:$S$114)</definedName>
    <definedName name="T28.3?unit?ТРУБ">('[1]28.3'!$A$104:$S$105, '[1]28.3'!$A$102:$S$102, '[1]28.3'!$A$79:$S$80, '[1]28.3'!$A$77:$S$77, '[1]28.3'!$A$54:$S$55, '[1]28.3'!$A$52:$S$52, '[1]28.3'!$A$27:$S$27, '[1]28.3'!$A$127:$S$127, '[1]28.3'!$A$29:$S$30, '[1]28.3'!$A$129:$S$130)</definedName>
    <definedName name="T28?axis?R?ПАР">('[1]28'!$E$56:$J$62, '[1]28'!$E$41:$J$47, '[1]28'!$E$26:$J$32, '[1]28'!$E$10:$J$16, '[1]28'!$E$71:$J$77)</definedName>
    <definedName name="T28?axis?R?ПАР?">('[1]28'!$D$56:$D$62, '[1]28'!$D$41:$D$47, '[1]28'!$D$26:$D$32, '[1]28'!$D$71:$D$77, '[1]28'!$D$10:$D$16)</definedName>
    <definedName name="T28?axis?R?СЦТ">('[1]28'!$E$56:$J$62, '[1]28'!$E$41:$J$47, '[1]28'!$E$26:$J$32, '[1]28'!$E$10:$J$16, '[1]28'!$E$71:$J$77)</definedName>
    <definedName name="T28?axis?R?СЦТ?">('[1]28'!$C$56:$C$62, '[1]28'!$C$41:$C$47, '[1]28'!$C$26:$C$32, '[1]28'!$C$71:$C$77, '[1]28'!$C$10:$C$16)</definedName>
    <definedName name="T28?Data">('[1]28'!$E$56:$J$62, '[1]28'!$E$41:$J$47, '[1]28'!$E$26:$J$32, '[1]28'!$E$10:$J$16, '[1]28'!$E$71:$J$77)</definedName>
    <definedName name="T28?L3">('[1]28'!$E$26:$E$32, '[1]28'!$E$10:$E$16, '[1]28'!$E$71:$E$77, '[1]28'!$E$56:$E$62, '[1]28'!$E$41:$E$47)</definedName>
    <definedName name="T28?L4">('[1]28'!$F$26:$F$32, '[1]28'!$F$10:$F$16, '[1]28'!$F$71:$F$77, '[1]28'!$F$56:$F$62, '[1]28'!$F$41:$F$47)</definedName>
    <definedName name="T28?L5">('[1]28'!$G$26:$G$32, '[1]28'!$G$10:$G$16, '[1]28'!$G$71:$G$77, '[1]28'!$G$56:$G$62, '[1]28'!$G$41:$G$47)</definedName>
    <definedName name="T28?L6">('[1]28'!$H$26:$H$32, '[1]28'!$H$10:$H$16, '[1]28'!$H$71:$H$77, '[1]28'!$H$56:$H$62, '[1]28'!$H$41:$H$47)</definedName>
    <definedName name="T28?L7">('[1]28'!$I$26:$I$32, '[1]28'!$I$10:$I$16, '[1]28'!$I$71:$I$77, '[1]28'!$I$56:$I$62, '[1]28'!$I$41:$I$47)</definedName>
    <definedName name="T28?L8">('[1]28'!$J$26:$J$32, '[1]28'!$J$10:$J$16, '[1]28'!$J$71:$J$77, '[1]28'!$J$56:$J$62, '[1]28'!$J$41:$J$47)</definedName>
    <definedName name="T29?item_ext?1СТ.ДО3">('[1]29'!$G$83:$X$83, '[1]29'!$G$97:$X$97)</definedName>
    <definedName name="T29?item_ext?1СТ.ДО4">('[1]29'!$G$96:$X$96, '[1]29'!$G$82:$X$82)</definedName>
    <definedName name="T29?item_ext?1СТ.ДО5">('[1]29'!$G$95:$X$95, '[1]29'!$G$81:$X$81)</definedName>
    <definedName name="T29?item_ext?1СТ.ДО6">('[1]29'!$G$94:$X$94, '[1]29'!$G$80:$X$80)</definedName>
    <definedName name="T29?item_ext?1СТ.ДО7">('[1]29'!$G$93:$X$93, '[1]29'!$G$79:$X$79)</definedName>
    <definedName name="T3?axis?R?ВОБР">('[1]3'!$E$19:$N$27, '[1]3'!$E$30:$N$35)</definedName>
    <definedName name="T3?axis?R?ВОБР?">('[1]3'!$C$19:$C$27, '[1]3'!$C$30:$C$35)</definedName>
    <definedName name="T3?Data">('[1]3'!$E$7:$N$43, '[1]3'!$E$45:$N$45, '[1]3'!$E$47:$N$47, '[1]3'!$E$49:$N$49)</definedName>
    <definedName name="T3?L1.4.1">('[1]3'!$E$22:$N$22, '[1]3'!$E$19:$N$19, '[1]3'!$E$25:$N$25)</definedName>
    <definedName name="T3?L1.4.1.а">('[1]3'!$E$23:$N$23, '[1]3'!$E$20:$N$20, '[1]3'!$E$26:$N$26)</definedName>
    <definedName name="T3?L1.4.1.б">('[1]3'!$E$24:$N$24, '[1]3'!$E$21:$N$21, '[1]3'!$E$27:$N$27)</definedName>
    <definedName name="T3?L1.5.1">('[1]3'!$E$30:$N$30, '[1]3'!$E$33:$N$33)</definedName>
    <definedName name="T3?L1.5.1.а">('[1]3'!$E$31:$N$31, '[1]3'!$E$34:$N$34)</definedName>
    <definedName name="T3?L1.5.1.б">('[1]3'!$E$32:$N$32, '[1]3'!$E$35:$N$35)</definedName>
    <definedName name="T3?unit?КМ">('[1]3'!$E$32:$N$32, '[1]3'!$E$43:$N$43, '[1]3'!$E$35:$N$35)</definedName>
    <definedName name="T3?unit?ТКВТЧ.Г.КМ">('[1]3'!$E$31:$N$31, '[1]3'!$E$42:$N$42, '[1]3'!$E$34:$N$34)</definedName>
    <definedName name="T3?unit?ТКВТЧ.Г.ШТ">('[1]3'!$E$23:$N$23, '[1]3'!$E$20:$N$20, '[1]3'!$E$13:$N$13, '[1]3'!$E$16:$N$16, '[1]3'!$E$26:$N$26)</definedName>
    <definedName name="T3?unit?ШТ">('[1]3'!$E$24:$N$24, '[1]3'!$E$21:$N$21, '[1]3'!$E$14:$N$14, '[1]3'!$E$17:$N$17, '[1]3'!$E$27:$N$27)</definedName>
    <definedName name="T4?L1.1">('[1]4'!$D$11:$G$13, '[1]4'!$I$11:$L$13)</definedName>
    <definedName name="T4?L1.1.ВСЕГО">('[1]4'!$D$9:$G$9, '[1]4'!$I$9:$L$9)</definedName>
    <definedName name="T4?L4">('[1]4'!$D$20:$G$20, '[1]4'!$I$20:$L$20)</definedName>
    <definedName name="T4?unit?МКВТЧ">('[1]4'!$C$8:$L$9, '[1]4'!$C$11:$L$21, '[1]4'!$C$23:$L$25)</definedName>
    <definedName name="T5?Data">('[1]5'!$D$9:$G$9, '[1]5'!$I$9:$L$9, '[1]5'!$D$11:$G$13, '[1]5'!$I$11:$L$13, '[1]5'!$C$14:$L$23, '[1]5'!$C$8:$L$8)</definedName>
    <definedName name="T5?L1.1">('[1]5'!$D$11:$G$13, '[1]5'!$I$11:$L$13)</definedName>
    <definedName name="T5?L1.1.ВСЕГО">('[1]5'!$D$9:$G$9, '[1]5'!$I$9:$L$9)</definedName>
    <definedName name="T5?unit?МВТ">('[1]5'!$C$8:$L$17, '[1]5'!$C$19:$L$23)</definedName>
    <definedName name="T6?axis?C?НАП">('[1]6'!$C$7:$N$44, '[1]6'!$P$7:$U$44)</definedName>
    <definedName name="T6?axis?C?НАП?">('[1]6'!$P$5:$U$5, '[1]6'!$C$5:$N$5)</definedName>
    <definedName name="T6?axis?R?ПОТ">('[1]6'!$C$8:$U$8, '[1]6'!$C$10:$U$20, '[1]6'!$C$22:$U$25, '[1]6'!$C$27:$U$27, '[1]6'!$C$29:$U$39, '[1]6'!$C$41:$U$44)</definedName>
    <definedName name="T6?Data">('[1]6'!$C$8:$U$8, '[1]6'!$C$10:$U$20, '[1]6'!$C$22:$U$25, '[1]6'!$C$27:$U$27, '[1]6'!$C$29:$U$39, '[1]6'!$C$41:$U$44)</definedName>
    <definedName name="T6?L1">('[1]6'!$C$22:$H$25, '[1]6'!$C$27:$H$27, '[1]6'!$C$29:$H$39, '[1]6'!$C$41:$H$44, '[1]6'!$C$8:$H$8, '[1]6'!$C$10:$H$20)</definedName>
    <definedName name="T6?L2">('[1]6'!$I$22:$N$25, '[1]6'!$I$27:$N$27, '[1]6'!$I$29:$N$39, '[1]6'!$I$41:$N$44, '[1]6'!$I$8:$N$8, '[1]6'!$I$10:$N$20)</definedName>
    <definedName name="T6?L4">('[1]6'!$P$22:$U$25, '[1]6'!$P$27:$U$27, '[1]6'!$P$29:$U$39, '[1]6'!$P$41:$U$44, '[1]6'!$P$8:$U$8, '[1]6'!$P$10:$U$20)</definedName>
    <definedName name="T6р3">#REF!</definedName>
    <definedName name="T8?axis?R?ПАР">('[1]8'!$G$116:$J$142, '[1]8'!$G$81:$J$107, '[1]8'!$G$46:$J$72, '[1]8'!$G$11:$J$37, '[1]8'!$G$151:$J$177)</definedName>
    <definedName name="T8?axis?R?ПАР?">('[1]8'!$E$116:$E$142, '[1]8'!$E$81:$E$107, '[1]8'!$E$46:$E$72, '[1]8'!$E$11:$E$37, '[1]8'!$E$151:$E$177)</definedName>
    <definedName name="T8?axis?R?ПОТ">('[1]8'!$G$116:$J$142, '[1]8'!$G$81:$J$107, '[1]8'!$G$46:$J$72, '[1]8'!$G$11:$J$37, '[1]8'!$G$151:$J$177)</definedName>
    <definedName name="T8?axis?R?ПОТ?">('[1]8'!$D$116:$D$142, '[1]8'!$D$81:$D$107, '[1]8'!$D$46:$D$72, '[1]8'!$D$151:$D$177, '[1]8'!$D$11:$D$37)</definedName>
    <definedName name="T8?axis?R?СЦТ">('[1]8'!$G$116:$J$142, '[1]8'!$G$81:$J$107, '[1]8'!$G$46:$J$72, '[1]8'!$G$11:$J$37, '[1]8'!$G$151:$J$177)</definedName>
    <definedName name="T8?axis?R?СЦТ?">('[1]8'!$C$116:$C$142, '[1]8'!$C$81:$C$107, '[1]8'!$C$46:$C$72, '[1]8'!$C$11:$C$37, '[1]8'!$C$151:$C$177)</definedName>
    <definedName name="T8?Data">('[1]8'!$G$116:$J$142, '[1]8'!$G$81:$J$107, '[1]8'!$G$46:$J$72, '[1]8'!$G$11:$J$37, '[1]8'!$G$151:$J$177)</definedName>
    <definedName name="T8?L3">('[1]8'!$G$46:$G$72, '[1]8'!$G$11:$G$37, '[1]8'!$G$151:$G$177, '[1]8'!$I$116:$I$142, '[1]8'!$I$81:$I$107, '[1]8'!$I$46:$I$72, '[1]8'!$I$11:$I$37, '[1]8'!$I$151:$I$177, '[1]8'!$G$116:$G$142, '[1]8'!$G$81:$G$107)</definedName>
    <definedName name="T8?L4">('[1]8'!$H$46:$H$72, '[1]8'!$H$11:$H$37, '[1]8'!$H$151:$H$177, '[1]8'!$J$116:$J$142, '[1]8'!$J$81:$J$107, '[1]8'!$J$46:$J$72, '[1]8'!$J$11:$J$37, '[1]8'!$J$151:$J$177, '[1]8'!$H$116:$H$142, '[1]8'!$H$81:$H$107)</definedName>
    <definedName name="T8?unit?ГКАЛ.Ч">('[1]8'!$I$116:$I$142, '[1]8'!$G$116:$G$142, '[1]8'!$I$81:$I$107, '[1]8'!$G$81:$G$107, '[1]8'!$I$46:$I$72, '[1]8'!$G$46:$G$72, '[1]8'!$G$11:$G$37, '[1]8'!$I$11:$I$37, '[1]8'!$G$151:$G$177, '[1]8'!$I$151:$I$177)</definedName>
    <definedName name="T8?unit?ТГКАЛ">('[1]8'!$J$116:$J$142, '[1]8'!$H$116:$H$142, '[1]8'!$J$81:$J$107, '[1]8'!$H$81:$H$107, '[1]8'!$J$46:$J$72, '[1]8'!$H$46:$H$72, '[1]8'!$H$11:$H$37, '[1]8'!$J$11:$J$37, '[1]8'!$H$151:$H$177, '[1]8'!$J$151:$J$177)</definedName>
    <definedName name="T9?axis?R?ПЭ">('[1]9'!$D$10:$P$16, '[1]9'!$D$20:$P$20, '[1]9'!$D$30:$P$30, '[1]9'!$D$35:$P$35)</definedName>
    <definedName name="T9?item_ext?КОТЕЛЬНЫЕ">('[1]9'!$D$33:$P$33, '[1]9'!$D$18:$P$18)</definedName>
    <definedName name="T9?unit?Г.КВТЧ">('[1]9'!$N$7:$N$56, '[1]9'!$J$7:$J$56)</definedName>
    <definedName name="T9?unit?МКВТЧ">('[1]9'!$D$7:$E$56, '[1]9'!$G$7:$G$56, '[1]9'!$I$7:$I$56)</definedName>
    <definedName name="T9?unit?ПРЦ">('[1]9'!$F$7:$F$56, '[1]9'!$H$7:$H$56)</definedName>
    <definedName name="T9?unit?ТТУТ">('[1]9'!$K$7:$K$56, '[1]9'!$O$7:$P$56)</definedName>
    <definedName name="tdec">#REF!</definedName>
    <definedName name="TP2.1?L5">('[1]P2.1'!$F$40:$F$43, '[1]P2.1'!$F$7:$F$26, '[1]P2.1'!$F$28:$F$37)</definedName>
    <definedName name="TP2.1?L6">('[1]P2.1'!$G$7:$G$26, '[1]P2.1'!$G$40:$G$43, '[1]P2.1'!$G$28:$G$37)</definedName>
    <definedName name="TP2.1?unit?КМ">('[1]P2.1'!$G$40:$G$43, '[1]P2.1'!$G$28:$G$37, '[1]P2.1'!$G$7:$G$26)</definedName>
    <definedName name="TP2.1?unit?УЕ.100КМ">('[1]P2.1'!$F$28:$F$37, '[1]P2.1'!$F$40:$F$43, '[1]P2.1'!$F$7:$F$26)</definedName>
    <definedName name="TP2.2?Data">('[1]P2.2'!$F$7:$H$47, '[1]P2.2'!$H$48:$H$51)</definedName>
    <definedName name="trafdec">#REF!</definedName>
    <definedName name="tt">#REF!</definedName>
    <definedName name="uhjfnc">#REF!</definedName>
    <definedName name="Values_Entered">IF(Loan_Amount*Interest_Rate*Loan_Years*Loan_Start&gt;0, 1, 0)</definedName>
    <definedName name="vbh">#REF!</definedName>
    <definedName name="vcgd">#REF!</definedName>
    <definedName name="VD">[7]TEHSHEET!$D$1:$D$10</definedName>
    <definedName name="vdf">#REF!</definedName>
    <definedName name="vgfdhv">#REF!</definedName>
    <definedName name="vid_top">[3]Справочники!$E$17:$E$33</definedName>
    <definedName name="vrem">#REF!</definedName>
    <definedName name="vsgf">#REF!</definedName>
    <definedName name="vxgsf">#REF!</definedName>
    <definedName name="wrn.1." localSheetId="1">{"konoplin - Личное представление",#N/A,TRUE,"ФинПлан_1кв";"konoplin - Личное представление",#N/A,TRUE,"ФинПлан_2кв"}</definedName>
    <definedName name="wrn.1.">{"konoplin - Личное представление",#N/A,TRUE,"ФинПлан_1кв";"konoplin - Личное представление",#N/A,TRUE,"ФинПлан_2кв"}</definedName>
    <definedName name="wrn.Manpower." localSheetId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Manpower.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localSheetId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localSheetId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Summary." localSheetId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Summary.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Сравнение._.с._.отраслями." localSheetId="1">{#N/A,#N/A,TRUE,"Лист1";#N/A,#N/A,TRUE,"Лист2";#N/A,#N/A,TRUE,"Лист3"}</definedName>
    <definedName name="wrn.Сравнение._.с._.отраслями.">{#N/A,#N/A,TRUE,"Лист1";#N/A,#N/A,TRUE,"Лист2";#N/A,#N/A,TRUE,"Лист3"}</definedName>
    <definedName name="www">#N/A</definedName>
    <definedName name="xdgfg">#REF!</definedName>
    <definedName name="Z_1C3AD0CD_BF0C_4C4E_9071_158A2F5215E2_.wvu.Rows" localSheetId="1">(#REF! ,#REF! ,#REF!)</definedName>
    <definedName name="Z_1C3AD0CD_BF0C_4C4E_9071_158A2F5215E2_.wvu.Rows">(#REF! ,#REF! ,#REF!)</definedName>
    <definedName name="Z_30FEE15E_D26F_11D4_A6F7_00508B6A7686_.wvu.FilterData" localSheetId="1">#REF!</definedName>
    <definedName name="Z_30FEE15E_D26F_11D4_A6F7_00508B6A7686_.wvu.FilterData">#REF!</definedName>
    <definedName name="Z_30FEE15E_D26F_11D4_A6F7_00508B6A7686_.wvu.PrintTitles" localSheetId="1">#REF!</definedName>
    <definedName name="Z_30FEE15E_D26F_11D4_A6F7_00508B6A7686_.wvu.PrintTitles">#REF!</definedName>
    <definedName name="Z_9F4E9141_41FC_4B2C_AC1F_EC647474A564_.wvu.PrintArea" localSheetId="1">#REF!</definedName>
    <definedName name="Z_9F4E9141_41FC_4B2C_AC1F_EC647474A564_.wvu.PrintArea">#REF!</definedName>
    <definedName name="Z_9F4E9141_41FC_4B2C_AC1F_EC647474A564_.wvu.Rows">#REF!</definedName>
    <definedName name="а">#N/A</definedName>
    <definedName name="аа">#N/A</definedName>
    <definedName name="абон.пл">#REF!</definedName>
    <definedName name="ав">#REF!</definedName>
    <definedName name="авк">(#REF! ,#REF! ,#REF! ,#REF! ,#REF! ,#REF! ,#REF! ,#REF! ,#REF! ,#REF! ,#REF! ,#REF!)</definedName>
    <definedName name="авт">#REF!</definedName>
    <definedName name="ам">#REF!</definedName>
    <definedName name="амасрп">#REF!</definedName>
    <definedName name="ан">#REF!</definedName>
    <definedName name="анализ">#REF!</definedName>
    <definedName name="ап">#REF!</definedName>
    <definedName name="апа" localSheetId="1">#REF!</definedName>
    <definedName name="апа">#REF!</definedName>
    <definedName name="аппаопаьрп">#N/A</definedName>
    <definedName name="апрель">#N/A</definedName>
    <definedName name="апро">#REF!</definedName>
    <definedName name="арплоф">#REF!</definedName>
    <definedName name="арплпр">#REF!</definedName>
    <definedName name="арплск">#REF!</definedName>
    <definedName name="б">#N/A</definedName>
    <definedName name="ббббб">#N/A</definedName>
    <definedName name="бета">#REF!</definedName>
    <definedName name="бидплро">#REF!</definedName>
    <definedName name="бмдважэ">#REF!</definedName>
    <definedName name="бмр">#REF!</definedName>
    <definedName name="бь">#REF!</definedName>
    <definedName name="бьог">(#REF! ,#REF! ,#REF! ,#REF! ,#REF! ,#REF! ,#REF! ,#REF! ,#REF! ,#REF! ,#REF! ,#REF!)</definedName>
    <definedName name="в">#N/A</definedName>
    <definedName name="в23ё">#N/A</definedName>
    <definedName name="ва">#REF!</definedName>
    <definedName name="вал">#REF!</definedName>
    <definedName name="вапро">#REF!</definedName>
    <definedName name="вапрр">#REF!</definedName>
    <definedName name="вв">#N/A</definedName>
    <definedName name="Вн.темп.">#REF!</definedName>
    <definedName name="Вн.темп.32">#REF!</definedName>
    <definedName name="Вн.темп10">#REF!</definedName>
    <definedName name="Вн.темп11">#REF!</definedName>
    <definedName name="ВН.темп12">#REF!</definedName>
    <definedName name="Вн.темп13">#REF!</definedName>
    <definedName name="Вн.темп14">#REF!</definedName>
    <definedName name="Вн.темп15">#REF!</definedName>
    <definedName name="Вн.темп16">#REF!</definedName>
    <definedName name="Вн.темп17">#REF!</definedName>
    <definedName name="Вн.темп18">#REF!</definedName>
    <definedName name="Вн.темп19">#REF!</definedName>
    <definedName name="Вн.темп20">#REF!</definedName>
    <definedName name="Вн.темп21">#REF!</definedName>
    <definedName name="Вн.темп22">#REF!</definedName>
    <definedName name="Вн.темп23">#REF!</definedName>
    <definedName name="Вн.темп24">#REF!</definedName>
    <definedName name="Вн.темп25">#REF!</definedName>
    <definedName name="Вн.темп26">#REF!</definedName>
    <definedName name="Вн.темп27">#REF!</definedName>
    <definedName name="Вн.темп28">#REF!</definedName>
    <definedName name="Вн.темп29">#REF!</definedName>
    <definedName name="Вн.темп30">#REF!</definedName>
    <definedName name="Вн.темп31">#REF!</definedName>
    <definedName name="Вн.темп32">#REF!</definedName>
    <definedName name="Вн.темп33">#REF!</definedName>
    <definedName name="Вн.темп34">#REF!</definedName>
    <definedName name="Внутр">#REF!</definedName>
    <definedName name="во">#REF!</definedName>
    <definedName name="во_св">#REF!</definedName>
    <definedName name="во_уд">#REF!</definedName>
    <definedName name="Волгоградэнерго">#REF!</definedName>
    <definedName name="вс">#REF!</definedName>
    <definedName name="втор_ступ">#REF!</definedName>
    <definedName name="второй">#REF!</definedName>
    <definedName name="вук">#REF!</definedName>
    <definedName name="вуув" localSheetId="1">{#N/A,#N/A,TRUE,"Лист1";#N/A,#N/A,TRUE,"Лист2";#N/A,#N/A,TRUE,"Лист3"}</definedName>
    <definedName name="вуув">{#N/A,#N/A,TRUE,"Лист1";#N/A,#N/A,TRUE,"Лист2";#N/A,#N/A,TRUE,"Лист3"}</definedName>
    <definedName name="вы">MATCH(0.01, End_Bal, -1)+1</definedName>
    <definedName name="г">#N/A</definedName>
    <definedName name="гн">#REF!</definedName>
    <definedName name="грприрцфв00ав98" localSheetId="1">{#N/A,#N/A,TRUE,"Лист1";#N/A,#N/A,TRUE,"Лист2";#N/A,#N/A,TRUE,"Лист3"}</definedName>
    <definedName name="грприрцфв00ав98">{#N/A,#N/A,TRUE,"Лист1";#N/A,#N/A,TRUE,"Лист2";#N/A,#N/A,TRUE,"Лист3"}</definedName>
    <definedName name="грфинцкавг98Х" localSheetId="1">{#N/A,#N/A,TRUE,"Лист1";#N/A,#N/A,TRUE,"Лист2";#N/A,#N/A,TRUE,"Лист3"}</definedName>
    <definedName name="грфинцкавг98Х">{#N/A,#N/A,TRUE,"Лист1";#N/A,#N/A,TRUE,"Лист2";#N/A,#N/A,TRUE,"Лист3"}</definedName>
    <definedName name="гш">#REF!</definedName>
    <definedName name="гщгшгшщзщ" localSheetId="1">{#N/A,#N/A,TRUE,"Лист1";#N/A,#N/A,TRUE,"Лист2";#N/A,#N/A,TRUE,"Лист3"}</definedName>
    <definedName name="гщгшгшщзщ">{#N/A,#N/A,TRUE,"Лист1";#N/A,#N/A,TRUE,"Лист2";#N/A,#N/A,TRUE,"Лист3"}</definedName>
    <definedName name="д">#N/A</definedName>
    <definedName name="Дв">#N/A</definedName>
    <definedName name="дд">#REF!</definedName>
    <definedName name="дл">#REF!</definedName>
    <definedName name="дл10">#REF!</definedName>
    <definedName name="дл11">#REF!</definedName>
    <definedName name="дл25">#REF!</definedName>
    <definedName name="дл3">#REF!</definedName>
    <definedName name="дл4">#REF!</definedName>
    <definedName name="дл5">#REF!</definedName>
    <definedName name="дл6">#REF!</definedName>
    <definedName name="дл7">#REF!</definedName>
    <definedName name="дл8">#REF!</definedName>
    <definedName name="дл9">#REF!</definedName>
    <definedName name="длбо">#REF!</definedName>
    <definedName name="длин3">#REF!</definedName>
    <definedName name="длина10">#REF!</definedName>
    <definedName name="длина12">#REF!</definedName>
    <definedName name="длина3">#REF!</definedName>
    <definedName name="длина3а">#REF!</definedName>
    <definedName name="длина4">#REF!</definedName>
    <definedName name="длина5">#REF!</definedName>
    <definedName name="длина6">#REF!</definedName>
    <definedName name="длина7">#REF!</definedName>
    <definedName name="длина8">#REF!</definedName>
    <definedName name="длина9">#REF!</definedName>
    <definedName name="длшщ">#REF!</definedName>
    <definedName name="дыф">#REF!</definedName>
    <definedName name="е">#N/A</definedName>
    <definedName name="ее">#REF!</definedName>
    <definedName name="еее">#REF!</definedName>
    <definedName name="еееее">#REF!</definedName>
    <definedName name="ек">#REF!</definedName>
    <definedName name="екек">(#REF! ,#REF! ,#REF!)</definedName>
    <definedName name="екуц" localSheetId="1">#REF!</definedName>
    <definedName name="екуц">#REF!</definedName>
    <definedName name="ен">#REF!</definedName>
    <definedName name="енп">#REF!</definedName>
    <definedName name="еп">#REF!</definedName>
    <definedName name="ж">#N/A</definedName>
    <definedName name="жд">#REF!</definedName>
    <definedName name="ждщъъ">#REF!</definedName>
    <definedName name="жжжжжжж">#N/A</definedName>
    <definedName name="жз">#REF!</definedName>
    <definedName name="жщш">#REF!</definedName>
    <definedName name="жыл">#REF!</definedName>
    <definedName name="з">#N/A</definedName>
    <definedName name="загр3500">#REF!</definedName>
    <definedName name="згшекв" localSheetId="1">{#N/A,#N/A,TRUE,"Лист1";#N/A,#N/A,TRUE,"Лист2";#N/A,#N/A,TRUE,"Лист3"}</definedName>
    <definedName name="згшекв">{#N/A,#N/A,TRUE,"Лист1";#N/A,#N/A,TRUE,"Лист2";#N/A,#N/A,TRUE,"Лист3"}</definedName>
    <definedName name="зж">#REF!</definedName>
    <definedName name="зз">#REF!</definedName>
    <definedName name="ззззззззззззззззззззз">#N/A</definedName>
    <definedName name="Зин">#REF!</definedName>
    <definedName name="зщ">#REF!</definedName>
    <definedName name="зщд">#REF!</definedName>
    <definedName name="зщдш">#REF!</definedName>
    <definedName name="и">#N/A</definedName>
    <definedName name="иип">#REF!</definedName>
    <definedName name="им" localSheetId="1">(#REF! ,#REF! ,#REF!)</definedName>
    <definedName name="им">(#REF! ,#REF! ,#REF!)</definedName>
    <definedName name="индцкавг98" localSheetId="1">{#N/A,#N/A,TRUE,"Лист1";#N/A,#N/A,TRUE,"Лист2";#N/A,#N/A,TRUE,"Лист3"}</definedName>
    <definedName name="индцкавг98">{#N/A,#N/A,TRUE,"Лист1";#N/A,#N/A,TRUE,"Лист2";#N/A,#N/A,TRUE,"Лист3"}</definedName>
    <definedName name="ипе" localSheetId="1">#REF!</definedName>
    <definedName name="ипе">#REF!</definedName>
    <definedName name="иппе" localSheetId="1">#REF!</definedName>
    <definedName name="иппе">#REF!</definedName>
    <definedName name="исрвоы" localSheetId="1">(#REF! ,#REF! ,#REF!)</definedName>
    <definedName name="исрвоы">(#REF! ,#REF! ,#REF!)</definedName>
    <definedName name="й">#N/A</definedName>
    <definedName name="йй">#N/A</definedName>
    <definedName name="ййййййййййййй">#N/A</definedName>
    <definedName name="ййц">#REF!</definedName>
    <definedName name="йф">#REF!</definedName>
    <definedName name="йц">#REF!</definedName>
    <definedName name="йцу">#REF!</definedName>
    <definedName name="йцув">#REF!</definedName>
    <definedName name="йцы">#REF!</definedName>
    <definedName name="к">#N/A</definedName>
    <definedName name="к1">#REF!</definedName>
    <definedName name="к10">#REF!</definedName>
    <definedName name="к11">#REF!</definedName>
    <definedName name="к12">#REF!</definedName>
    <definedName name="к13">#REF!</definedName>
    <definedName name="к14">#REF!</definedName>
    <definedName name="к15">#REF!</definedName>
    <definedName name="к16">#REF!</definedName>
    <definedName name="к17">#REF!</definedName>
    <definedName name="к18">#REF!</definedName>
    <definedName name="к19">#REF!</definedName>
    <definedName name="к20">#REF!</definedName>
    <definedName name="к21">#REF!</definedName>
    <definedName name="к22">#REF!</definedName>
    <definedName name="к23">#REF!</definedName>
    <definedName name="к24">#REF!</definedName>
    <definedName name="к25">#REF!</definedName>
    <definedName name="к26">#REF!</definedName>
    <definedName name="к27">#REF!</definedName>
    <definedName name="к28">#REF!</definedName>
    <definedName name="к29">#REF!</definedName>
    <definedName name="к30">#REF!</definedName>
    <definedName name="к31">#REF!</definedName>
    <definedName name="к32">#REF!</definedName>
    <definedName name="к34">#REF!</definedName>
    <definedName name="ке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кеа">#REF!</definedName>
    <definedName name="кеппппппппппп" localSheetId="1">{#N/A,#N/A,TRUE,"Лист1";#N/A,#N/A,TRUE,"Лист2";#N/A,#N/A,TRUE,"Лист3"}</definedName>
    <definedName name="кеппппппппппп">{#N/A,#N/A,TRUE,"Лист1";#N/A,#N/A,TRUE,"Лист2";#N/A,#N/A,TRUE,"Лист3"}</definedName>
    <definedName name="ккк">#N/A</definedName>
    <definedName name="кккк">#N/A</definedName>
    <definedName name="ккккк">#REF!</definedName>
    <definedName name="кккккккк">#REF!</definedName>
    <definedName name="ко10">#REF!</definedName>
    <definedName name="ко11">#REF!</definedName>
    <definedName name="ко3">#REF!</definedName>
    <definedName name="ко4">#REF!</definedName>
    <definedName name="ко5">#REF!</definedName>
    <definedName name="ко6">#REF!</definedName>
    <definedName name="ко7">#REF!</definedName>
    <definedName name="ко8">#REF!</definedName>
    <definedName name="ко9">#REF!</definedName>
    <definedName name="КОЛ1">#REF!</definedName>
    <definedName name="количество11">#REF!</definedName>
    <definedName name="количество12">#REF!</definedName>
    <definedName name="количество13">#REF!</definedName>
    <definedName name="количество14">#REF!</definedName>
    <definedName name="количество15">#REF!</definedName>
    <definedName name="количество16">#REF!</definedName>
    <definedName name="количество17">#REF!</definedName>
    <definedName name="количество18">#REF!</definedName>
    <definedName name="количество19">#REF!</definedName>
    <definedName name="количество20">#REF!</definedName>
    <definedName name="количество21">#REF!</definedName>
    <definedName name="количество22">#REF!</definedName>
    <definedName name="количество23">#REF!</definedName>
    <definedName name="количество24">#REF!</definedName>
    <definedName name="количество25">#REF!</definedName>
    <definedName name="количество26">#REF!</definedName>
    <definedName name="количество27">#REF!</definedName>
    <definedName name="количество28">#REF!</definedName>
    <definedName name="количествооооооо4">#REF!</definedName>
    <definedName name="копия">#REF!</definedName>
    <definedName name="КОЭ1">#REF!</definedName>
    <definedName name="коэ3">#REF!</definedName>
    <definedName name="коэф.10">#REF!</definedName>
    <definedName name="коэф.11">#REF!</definedName>
    <definedName name="коэф.3">#REF!</definedName>
    <definedName name="коэф.4">#REF!</definedName>
    <definedName name="коэф.5">#REF!</definedName>
    <definedName name="коэф.6">#REF!</definedName>
    <definedName name="коэф.7">#REF!</definedName>
    <definedName name="коэф.8">#REF!</definedName>
    <definedName name="коэф.9">#REF!</definedName>
    <definedName name="коэф1">#REF!</definedName>
    <definedName name="коэф2">#REF!</definedName>
    <definedName name="коэф3">#REF!</definedName>
    <definedName name="коэф4">#REF!</definedName>
    <definedName name="коэфф.">#REF!</definedName>
    <definedName name="коэфф.3">#REF!</definedName>
    <definedName name="коэфф.4">#REF!</definedName>
    <definedName name="коэфф25">#REF!</definedName>
    <definedName name="коэфф3">#REF!</definedName>
    <definedName name="коэффиц11">#REF!</definedName>
    <definedName name="коэффиц12">#REF!</definedName>
    <definedName name="коэффиц13">#REF!</definedName>
    <definedName name="коэффиц14">#REF!</definedName>
    <definedName name="коэффиц15">#REF!</definedName>
    <definedName name="коэффиц16">#REF!</definedName>
    <definedName name="коэффиц17">#REF!</definedName>
    <definedName name="коэффиц18">#REF!</definedName>
    <definedName name="коэффиц19">#REF!</definedName>
    <definedName name="коэффиц20">#REF!</definedName>
    <definedName name="коэффиц21">#REF!</definedName>
    <definedName name="коэффиц22">#REF!</definedName>
    <definedName name="коэффиц23">#REF!</definedName>
    <definedName name="коэффиц24">#REF!</definedName>
    <definedName name="коэффиц25">#REF!</definedName>
    <definedName name="коэффиц26">#REF!</definedName>
    <definedName name="коэффиц27">#REF!</definedName>
    <definedName name="коэффиц28">#REF!</definedName>
    <definedName name="кт">#REF!</definedName>
    <definedName name="ку">#REF!</definedName>
    <definedName name="курсдоллар">#REF!</definedName>
    <definedName name="курсевро">#REF!</definedName>
    <definedName name="кус">#REF!</definedName>
    <definedName name="куц">#REF!</definedName>
    <definedName name="л">#REF!</definedName>
    <definedName name="лвадфж">#REF!</definedName>
    <definedName name="лвмадщ">#REF!</definedName>
    <definedName name="лд">#REF!</definedName>
    <definedName name="лист">#REF!</definedName>
    <definedName name="лист1">#REF!</definedName>
    <definedName name="лист2">#REF!</definedName>
    <definedName name="лист3">#REF!</definedName>
    <definedName name="ЛИТР1">#REF!</definedName>
    <definedName name="лл">#REF!</definedName>
    <definedName name="ло">#REF!</definedName>
    <definedName name="лоне">#REF!</definedName>
    <definedName name="лр" localSheetId="1">#REF!</definedName>
    <definedName name="лр">#REF!</definedName>
    <definedName name="лрв">IF(юбдл, Header_Row+шгнр, Header_Row)</definedName>
    <definedName name="лсдвы">#REF!</definedName>
    <definedName name="лтимсьт">#REF!</definedName>
    <definedName name="лш">#REF!</definedName>
    <definedName name="лшг">#REF!</definedName>
    <definedName name="лшгг" localSheetId="1">#REF!</definedName>
    <definedName name="лшгг">#REF!</definedName>
    <definedName name="м">#N/A</definedName>
    <definedName name="ма">#REF!</definedName>
    <definedName name="мапс" localSheetId="1">#REF!</definedName>
    <definedName name="мапс">#REF!</definedName>
    <definedName name="ми">#REF!</definedName>
    <definedName name="миара" localSheetId="1">{#N/A,#N/A,TRUE,"Лист1";#N/A,#N/A,TRUE,"Лист2";#N/A,#N/A,TRUE,"Лист3"}</definedName>
    <definedName name="миара">{#N/A,#N/A,TRUE,"Лист1";#N/A,#N/A,TRUE,"Лист2";#N/A,#N/A,TRUE,"Лист3"}</definedName>
    <definedName name="мипро">#REF!</definedName>
    <definedName name="мит">#REF!</definedName>
    <definedName name="мма">#REF!</definedName>
    <definedName name="мс">#REF!</definedName>
    <definedName name="мс1">#REF!</definedName>
    <definedName name="мсав">#REF!</definedName>
    <definedName name="мтмтмтмтмт">#N/A</definedName>
    <definedName name="мым">#N/A</definedName>
    <definedName name="н">#N/A</definedName>
    <definedName name="наг.10">#REF!</definedName>
    <definedName name="наг.11">#REF!</definedName>
    <definedName name="наг.3">#REF!</definedName>
    <definedName name="наг.4">#REF!</definedName>
    <definedName name="наг.5">#REF!</definedName>
    <definedName name="наг.6">#REF!</definedName>
    <definedName name="наг.7">#REF!</definedName>
    <definedName name="наг.8">#REF!</definedName>
    <definedName name="наг.9">#REF!</definedName>
    <definedName name="наг1">#REF!</definedName>
    <definedName name="наг2">#REF!</definedName>
    <definedName name="наг3">#REF!</definedName>
    <definedName name="наг4">#REF!</definedName>
    <definedName name="наг5">#REF!</definedName>
    <definedName name="наг6">#REF!</definedName>
    <definedName name="нагрузка11">#REF!</definedName>
    <definedName name="нагрузка12">#REF!</definedName>
    <definedName name="нагрузка13">#REF!</definedName>
    <definedName name="нагрузка14">#REF!</definedName>
    <definedName name="нагрузка15">#REF!</definedName>
    <definedName name="нагрузка16">#REF!</definedName>
    <definedName name="нагрузка17">#REF!</definedName>
    <definedName name="нагрузка18">#REF!</definedName>
    <definedName name="нагрузка19">#REF!</definedName>
    <definedName name="нагрузка20">#REF!</definedName>
    <definedName name="нагрузка21">#REF!</definedName>
    <definedName name="нагрузка22">#REF!</definedName>
    <definedName name="нагрузка23">#REF!</definedName>
    <definedName name="нагрузка24">#REF!</definedName>
    <definedName name="нагрузка25">#REF!</definedName>
    <definedName name="нагрузка26">#REF!</definedName>
    <definedName name="нагрузка27">#REF!</definedName>
    <definedName name="нагрузка28">#REF!</definedName>
    <definedName name="налогимущ">#REF!</definedName>
    <definedName name="нг">#REF!</definedName>
    <definedName name="не" localSheetId="1">#REF!</definedName>
    <definedName name="не">#REF!</definedName>
    <definedName name="нег">(#REF! ,#REF! ,#REF! ,#REF! ,#REF! ,#REF! ,#REF! ,#REF! ,#REF! ,#REF! ,#REF! ,#REF!)</definedName>
    <definedName name="нек">#REF!</definedName>
    <definedName name="непр">#REF!</definedName>
    <definedName name="непредврасх">#REF!</definedName>
    <definedName name="нке">(#REF! ,#REF! ,#REF! ,#REF! ,#REF! ,#REF! ,#REF! ,#REF! ,#REF! ,#REF! ,#REF! ,#REF!)</definedName>
    <definedName name="нн">#REF!</definedName>
    <definedName name="ннн">#REF!</definedName>
    <definedName name="нннннн">#REF!</definedName>
    <definedName name="но10">#REF!</definedName>
    <definedName name="но11">#REF!</definedName>
    <definedName name="но3">#REF!</definedName>
    <definedName name="но4">#REF!</definedName>
    <definedName name="но5">#REF!</definedName>
    <definedName name="но6">#REF!</definedName>
    <definedName name="но7">#REF!</definedName>
    <definedName name="но8">#REF!</definedName>
    <definedName name="но9">#REF!</definedName>
    <definedName name="нов">#N/A</definedName>
    <definedName name="нор11">#REF!</definedName>
    <definedName name="нор12">#REF!</definedName>
    <definedName name="нор13">#REF!</definedName>
    <definedName name="нор14">#REF!</definedName>
    <definedName name="нор15">#REF!</definedName>
    <definedName name="нор16">#REF!</definedName>
    <definedName name="нор17">#REF!</definedName>
    <definedName name="нор18">#REF!</definedName>
    <definedName name="нор19">#REF!</definedName>
    <definedName name="нор20">#REF!</definedName>
    <definedName name="нор21">#REF!</definedName>
    <definedName name="нор22">#REF!</definedName>
    <definedName name="нор23">#REF!</definedName>
    <definedName name="нор24">#REF!</definedName>
    <definedName name="нор25">#REF!</definedName>
    <definedName name="нор26">#REF!</definedName>
    <definedName name="нор27">#REF!</definedName>
    <definedName name="нор28">#REF!</definedName>
    <definedName name="НОРМА1">#REF!</definedName>
    <definedName name="нормы10">#REF!</definedName>
    <definedName name="нормы11">#REF!</definedName>
    <definedName name="нормы3">#REF!</definedName>
    <definedName name="нормы3а">#REF!</definedName>
    <definedName name="нормы4">#REF!</definedName>
    <definedName name="нормы5">#REF!</definedName>
    <definedName name="нормы6">#REF!</definedName>
    <definedName name="нормы7">#REF!</definedName>
    <definedName name="нормы8">#REF!</definedName>
    <definedName name="нормы9">#REF!</definedName>
    <definedName name="нр">#REF!</definedName>
    <definedName name="о">#N/A</definedName>
    <definedName name="_xlnm.Print_Area" localSheetId="0">ИП!$B$1:$X$72</definedName>
    <definedName name="_xlnm.Print_Area" localSheetId="1">'Расчет ДПР'!$A$1:$M$43</definedName>
    <definedName name="Объём1">#REF!</definedName>
    <definedName name="Объем10">#REF!</definedName>
    <definedName name="объем11">#REF!</definedName>
    <definedName name="объем12">#REF!</definedName>
    <definedName name="объем13">#REF!</definedName>
    <definedName name="объем14">#REF!</definedName>
    <definedName name="объем15">#REF!</definedName>
    <definedName name="объем16">#REF!</definedName>
    <definedName name="объем17">#REF!</definedName>
    <definedName name="объем18">#REF!</definedName>
    <definedName name="объем19">#REF!</definedName>
    <definedName name="объем20">#REF!</definedName>
    <definedName name="объем21">#REF!</definedName>
    <definedName name="объем22">#REF!</definedName>
    <definedName name="объем23">#REF!</definedName>
    <definedName name="объем24">#REF!</definedName>
    <definedName name="объем25">#REF!</definedName>
    <definedName name="объем26">#REF!</definedName>
    <definedName name="объем27">#REF!</definedName>
    <definedName name="объем28">#REF!</definedName>
    <definedName name="объем29">#REF!</definedName>
    <definedName name="объем30">#REF!</definedName>
    <definedName name="объем31">#REF!</definedName>
    <definedName name="объем32">#REF!</definedName>
    <definedName name="объем33">#REF!</definedName>
    <definedName name="объем34">#REF!</definedName>
    <definedName name="обьем1">#REF!</definedName>
    <definedName name="ол">#REF!</definedName>
    <definedName name="онк" localSheetId="1">#REF!</definedName>
    <definedName name="онк">#REF!</definedName>
    <definedName name="ооооо">#N/A</definedName>
    <definedName name="ор">#REF!</definedName>
    <definedName name="орне">#REF!</definedName>
    <definedName name="ОС">#REF!</definedName>
    <definedName name="отопит10">#REF!</definedName>
    <definedName name="отопит11">#REF!</definedName>
    <definedName name="отопит12">#REF!</definedName>
    <definedName name="отопит13">#REF!</definedName>
    <definedName name="отопит14">#REF!</definedName>
    <definedName name="отопит15">#REF!</definedName>
    <definedName name="отопит16">#REF!</definedName>
    <definedName name="отопит17">#REF!</definedName>
    <definedName name="отопит18">#REF!</definedName>
    <definedName name="отопит19">#REF!</definedName>
    <definedName name="отопит20">#REF!</definedName>
    <definedName name="отопит21">#REF!</definedName>
    <definedName name="отопит22">#REF!</definedName>
    <definedName name="отопит23">#REF!</definedName>
    <definedName name="отопит24">#REF!</definedName>
    <definedName name="отопит25">#REF!</definedName>
    <definedName name="отопит26">#REF!</definedName>
    <definedName name="отопит27">#REF!</definedName>
    <definedName name="отопит28">#REF!</definedName>
    <definedName name="отопит29">#REF!</definedName>
    <definedName name="отопит30">#REF!</definedName>
    <definedName name="отопит31">#REF!</definedName>
    <definedName name="отопит32">#REF!</definedName>
    <definedName name="отопит33">#REF!</definedName>
    <definedName name="отопит34">#REF!</definedName>
    <definedName name="отопителная">#REF!</definedName>
    <definedName name="отопительная29">#REF!</definedName>
    <definedName name="оь" localSheetId="1">#REF!</definedName>
    <definedName name="оь">#REF!</definedName>
    <definedName name="п">#N/A</definedName>
    <definedName name="па">#REF!</definedName>
    <definedName name="пав">#REF!</definedName>
    <definedName name="павпвыыа" localSheetId="1">{#N/A,#N/A,TRUE,"Лист1";#N/A,#N/A,TRUE,"Лист2";#N/A,#N/A,TRUE,"Лист3"}</definedName>
    <definedName name="павпвыыа">{#N/A,#N/A,TRUE,"Лист1";#N/A,#N/A,TRUE,"Лист2";#N/A,#N/A,TRUE,"Лист3"}</definedName>
    <definedName name="павппав" localSheetId="1">{#N/A,#N/A,TRUE,"Лист1";#N/A,#N/A,TRUE,"Лист2";#N/A,#N/A,TRUE,"Лист3"}</definedName>
    <definedName name="павппав">{#N/A,#N/A,TRUE,"Лист1";#N/A,#N/A,TRUE,"Лист2";#N/A,#N/A,TRUE,"Лист3"}</definedName>
    <definedName name="паи">#REF!</definedName>
    <definedName name="пак">#REF!</definedName>
    <definedName name="паку4">#REF!</definedName>
    <definedName name="папа" localSheetId="1">{"konoplin - Личное представление",#N/A,TRUE,"ФинПлан_1кв";"konoplin - Личное представление",#N/A,TRUE,"ФинПлан_2кв"}</definedName>
    <definedName name="папа">{"konoplin - Личное представление",#N/A,TRUE,"ФинПлан_1кв";"konoplin - Личное представление",#N/A,TRUE,"ФинПлан_2кв"}</definedName>
    <definedName name="пд">#REF!</definedName>
    <definedName name="пер_ступ">#REF!</definedName>
    <definedName name="первый">#REF!</definedName>
    <definedName name="пи" localSheetId="1">#REF!</definedName>
    <definedName name="пи">#REF!</definedName>
    <definedName name="пл">#REF!</definedName>
    <definedName name="план">#REF!</definedName>
    <definedName name="площадь">#REF!</definedName>
    <definedName name="пр">#REF!</definedName>
    <definedName name="предмет_договора">#REF!</definedName>
    <definedName name="прибыль3" localSheetId="1">{#N/A,#N/A,TRUE,"Лист1";#N/A,#N/A,TRUE,"Лист2";#N/A,#N/A,TRUE,"Лист3"}</definedName>
    <definedName name="прибыль3">{#N/A,#N/A,TRUE,"Лист1";#N/A,#N/A,TRUE,"Лист2";#N/A,#N/A,TRUE,"Лист3"}</definedName>
    <definedName name="приложенинее">#REF!</definedName>
    <definedName name="про">#REF!</definedName>
    <definedName name="пром.">#REF!</definedName>
    <definedName name="пропрропор">(#REF! ,#REF! ,#REF! ,#REF! ,#REF! ,#REF! ,#REF! ,#REF! ,#REF! ,#REF! ,#REF! ,#REF!)</definedName>
    <definedName name="проч">#REF!</definedName>
    <definedName name="проч.расх">#REF!</definedName>
    <definedName name="р">#N/A</definedName>
    <definedName name="рап">#REF!</definedName>
    <definedName name="расх">#REF!</definedName>
    <definedName name="РГРЭС">#REF!</definedName>
    <definedName name="рем">#REF!</definedName>
    <definedName name="рис1" localSheetId="1">{#N/A,#N/A,TRUE,"Лист1";#N/A,#N/A,TRUE,"Лист2";#N/A,#N/A,TRUE,"Лист3"}</definedName>
    <definedName name="рис1">{#N/A,#N/A,TRUE,"Лист1";#N/A,#N/A,TRUE,"Лист2";#N/A,#N/A,TRUE,"Лист3"}</definedName>
    <definedName name="ро" localSheetId="1">(#REF! ,#REF! ,#REF!)</definedName>
    <definedName name="ро">(#REF! ,#REF! ,#REF!)</definedName>
    <definedName name="рорл">#REF!</definedName>
    <definedName name="рп">(#REF! ,#REF! ,#REF! ,#REF! ,#REF! ,#REF! ,#REF! ,#REF! ,#REF! ,#REF! ,#REF! ,#REF!)</definedName>
    <definedName name="рпоал">(#REF! ,#REF! ,#REF! ,#REF! ,#REF! ,#REF! ,#REF! ,#REF! ,#REF! ,#REF! ,#REF! ,#REF!)</definedName>
    <definedName name="рт">#REF!</definedName>
    <definedName name="с">#N/A</definedName>
    <definedName name="св" localSheetId="1">#REF!</definedName>
    <definedName name="св">#REF!</definedName>
    <definedName name="сву">#REF!</definedName>
    <definedName name="свыч" localSheetId="1">#REF!</definedName>
    <definedName name="свыч">#REF!</definedName>
    <definedName name="сель">#REF!</definedName>
    <definedName name="сельск.хоз">#REF!</definedName>
    <definedName name="сио">#REF!</definedName>
    <definedName name="ситма">#REF!</definedName>
    <definedName name="см">#REF!</definedName>
    <definedName name="смав" localSheetId="1">(#REF! ,#REF! ,#REF!)</definedName>
    <definedName name="смав">(#REF! ,#REF! ,#REF!)</definedName>
    <definedName name="сс">#N/A</definedName>
    <definedName name="ссв">#REF!</definedName>
    <definedName name="ссс">#REF!</definedName>
    <definedName name="сссс">#N/A</definedName>
    <definedName name="ссы">#N/A</definedName>
    <definedName name="ссы2">#N/A</definedName>
    <definedName name="стесн">#REF!</definedName>
    <definedName name="стналпр">#REF!</definedName>
    <definedName name="СУММА">#REF!</definedName>
    <definedName name="сч">#REF!</definedName>
    <definedName name="т">#N/A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ар2">#REF!</definedName>
    <definedName name="тар3">#REF!</definedName>
    <definedName name="тариф">#REF!</definedName>
    <definedName name="ти">#REF!</definedName>
    <definedName name="тир">#REF!</definedName>
    <definedName name="тмип">#REF!</definedName>
    <definedName name="тмолаыв">(#REF! ,#REF! ,#REF! ,#REF! ,#REF! ,#REF! ,#REF! ,#REF! ,#REF! ,#REF! ,#REF! ,#REF!)</definedName>
    <definedName name="тов">#REF!</definedName>
    <definedName name="толкашвд">#REF!</definedName>
    <definedName name="тома">#REF!</definedName>
    <definedName name="торпи" localSheetId="1">#REF!</definedName>
    <definedName name="торпи">#REF!</definedName>
    <definedName name="тп" localSheetId="1">{#N/A,#N/A,TRUE,"Лист1";#N/A,#N/A,TRUE,"Лист2";#N/A,#N/A,TRUE,"Лист3"}</definedName>
    <definedName name="тп">{#N/A,#N/A,TRUE,"Лист1";#N/A,#N/A,TRUE,"Лист2";#N/A,#N/A,TRUE,"Лист3"}</definedName>
    <definedName name="тр">#REF!</definedName>
    <definedName name="трет_ступ">#REF!</definedName>
    <definedName name="третий">#REF!</definedName>
    <definedName name="три">#REF!</definedName>
    <definedName name="тс">#REF!</definedName>
    <definedName name="ттрп">#REF!</definedName>
    <definedName name="ть">#REF!</definedName>
    <definedName name="тьбт">#REF!</definedName>
    <definedName name="у">#N/A</definedName>
    <definedName name="ув">#REF!</definedName>
    <definedName name="укв">#REF!</definedName>
    <definedName name="уке">#REF!</definedName>
    <definedName name="укеееукеееееееееееееее" localSheetId="1">{#N/A,#N/A,TRUE,"Лист1";#N/A,#N/A,TRUE,"Лист2";#N/A,#N/A,TRUE,"Лист3"}</definedName>
    <definedName name="укеееукеееееееееееееее">{#N/A,#N/A,TRUE,"Лист1";#N/A,#N/A,TRUE,"Лист2";#N/A,#N/A,TRUE,"Лист3"}</definedName>
    <definedName name="укеукеуеуе" localSheetId="1">{#N/A,#N/A,TRUE,"Лист1";#N/A,#N/A,TRUE,"Лист2";#N/A,#N/A,TRUE,"Лист3"}</definedName>
    <definedName name="укеукеуеуе">{#N/A,#N/A,TRUE,"Лист1";#N/A,#N/A,TRUE,"Лист2";#N/A,#N/A,TRUE,"Лист3"}</definedName>
    <definedName name="УП">#N/A</definedName>
    <definedName name="ууу">#N/A</definedName>
    <definedName name="УФ56ОТ">#REF!</definedName>
    <definedName name="уфэ">#N/A</definedName>
    <definedName name="уц">#REF!</definedName>
    <definedName name="уцй">#REF!</definedName>
    <definedName name="ф" localSheetId="1">{"konoplin - Личное представление",#N/A,TRUE,"ФинПлан_1кв";"konoplin - Личное представление",#N/A,TRUE,"ФинПлан_2кв"}</definedName>
    <definedName name="ф">{"konoplin - Личное представление",#N/A,TRUE,"ФинПлан_1кв";"konoplin - Личное представление",#N/A,TRUE,"ФинПлан_2кв"}</definedName>
    <definedName name="фо">#REF!</definedName>
    <definedName name="форма_обяз">#REF!</definedName>
    <definedName name="Формат_ширина">#N/A</definedName>
    <definedName name="фф">#REF!</definedName>
    <definedName name="фы">#REF!</definedName>
    <definedName name="фыав">(#REF! ,#REF! ,#REF! ,#REF! ,#REF! ,#REF! ,#REF! ,#REF! ,#REF! ,#REF! ,#REF! ,#REF!)</definedName>
    <definedName name="фыв">#N/A</definedName>
    <definedName name="фыва">#REF!</definedName>
    <definedName name="фыц">#REF!</definedName>
    <definedName name="х">#N/A</definedName>
    <definedName name="хз">IF(ьт, Header_Row+вы, Header_Row)</definedName>
    <definedName name="хзш">#REF!</definedName>
    <definedName name="хзщш" localSheetId="1">#REF!</definedName>
    <definedName name="хзщш">#REF!</definedName>
    <definedName name="ц">#N/A</definedName>
    <definedName name="цел_использ">#REF!</definedName>
    <definedName name="ци">#REF!</definedName>
    <definedName name="цй" localSheetId="1">#REF!</definedName>
    <definedName name="цй">#REF!</definedName>
    <definedName name="цу">#N/A</definedName>
    <definedName name="цуы">#REF!</definedName>
    <definedName name="ццц">#N/A</definedName>
    <definedName name="ч">#N/A</definedName>
    <definedName name="чбдфыж">#REF!</definedName>
    <definedName name="четвертый">#REF!</definedName>
    <definedName name="чис">#REF!</definedName>
    <definedName name="ччы">#REF!</definedName>
    <definedName name="чы">#REF!</definedName>
    <definedName name="чя">#REF!</definedName>
    <definedName name="ш">#N/A</definedName>
    <definedName name="шг" localSheetId="1">#REF!</definedName>
    <definedName name="шг">#REF!</definedName>
    <definedName name="шгн">#REF!</definedName>
    <definedName name="шгнр">MATCH(0.01, End_Bal, -1)+1</definedName>
    <definedName name="шгол">#REF!</definedName>
    <definedName name="шкщ" localSheetId="1">#REF!</definedName>
    <definedName name="шкщ">#REF!</definedName>
    <definedName name="шл">#REF!</definedName>
    <definedName name="шн">#REF!</definedName>
    <definedName name="шшгне" localSheetId="1">{#N/A,#N/A,TRUE,"Лист1";#N/A,#N/A,TRUE,"Лист2";#N/A,#N/A,TRUE,"Лист3"}</definedName>
    <definedName name="шшгне">{#N/A,#N/A,TRUE,"Лист1";#N/A,#N/A,TRUE,"Лист2";#N/A,#N/A,TRUE,"Лист3"}</definedName>
    <definedName name="шщ">#REF!</definedName>
    <definedName name="шщзгззщшз" localSheetId="1">{#N/A,#N/A,TRUE,"Лист1";#N/A,#N/A,TRUE,"Лист2";#N/A,#N/A,TRUE,"Лист3"}</definedName>
    <definedName name="шщзгззщшз">{#N/A,#N/A,TRUE,"Лист1";#N/A,#N/A,TRUE,"Лист2";#N/A,#N/A,TRUE,"Лист3"}</definedName>
    <definedName name="щ">#REF!</definedName>
    <definedName name="щгщгш" localSheetId="1">{#N/A,#N/A,TRUE,"Лист1";#N/A,#N/A,TRUE,"Лист2";#N/A,#N/A,TRUE,"Лист3"}</definedName>
    <definedName name="щгщгш">{#N/A,#N/A,TRUE,"Лист1";#N/A,#N/A,TRUE,"Лист2";#N/A,#N/A,TRUE,"Лист3"}</definedName>
    <definedName name="щд">#REF!</definedName>
    <definedName name="щз">#REF!</definedName>
    <definedName name="щш">(#REF! ,#REF! ,#REF! ,#REF! ,#REF! ,#REF! ,#REF! ,#REF! ,#REF! ,#REF! ,#REF! ,#REF!)</definedName>
    <definedName name="щшк" localSheetId="1">(#REF! ,#REF! ,#REF!)</definedName>
    <definedName name="щшк">(#REF! ,#REF! ,#REF!)</definedName>
    <definedName name="щшщшщ">(#REF! ,#REF! ,#REF! ,#REF! ,#REF! ,#REF! ,#REF! ,#REF! ,#REF! ,#REF! ,#REF! ,#REF!)</definedName>
    <definedName name="щщщ">#REF!</definedName>
    <definedName name="ъхз">#REF!</definedName>
    <definedName name="ы">#N/A</definedName>
    <definedName name="ыв">#N/A</definedName>
    <definedName name="ывы">#REF!</definedName>
    <definedName name="ыуаы" localSheetId="1">{#N/A,#N/A,TRUE,"Лист1";#N/A,#N/A,TRUE,"Лист2";#N/A,#N/A,TRUE,"Лист3"}</definedName>
    <definedName name="ыуаы">{#N/A,#N/A,TRUE,"Лист1";#N/A,#N/A,TRUE,"Лист2";#N/A,#N/A,TRUE,"Лист3"}</definedName>
    <definedName name="ыф">#REF!</definedName>
    <definedName name="ыч">#REF!</definedName>
    <definedName name="ыыыы">#N/A</definedName>
    <definedName name="ыыыыы">#N/A</definedName>
    <definedName name="ыыыыыы">#N/A</definedName>
    <definedName name="ыыыыыыыыыыыыыыы">#N/A</definedName>
    <definedName name="ь">#N/A</definedName>
    <definedName name="ьб">#REF!</definedName>
    <definedName name="ьвлдаы">#REF!</definedName>
    <definedName name="ьигеш">#REF!</definedName>
    <definedName name="ьмалд" localSheetId="1">#REF!</definedName>
    <definedName name="ьмалд">#REF!</definedName>
    <definedName name="ьоддж" localSheetId="1">{#N/A,#N/A,TRUE,"Лист1";#N/A,#N/A,TRUE,"Лист2";#N/A,#N/A,TRUE,"Лист3"}</definedName>
    <definedName name="ьоддж">{#N/A,#N/A,TRUE,"Лист1";#N/A,#N/A,TRUE,"Лист2";#N/A,#N/A,TRUE,"Лист3"}</definedName>
    <definedName name="ьоп" localSheetId="1">#REF!</definedName>
    <definedName name="ьоп">#REF!</definedName>
    <definedName name="ьортлд">#REF!</definedName>
    <definedName name="ьслв">#REF!</definedName>
    <definedName name="ьт">IF(Loan_Amount*Interest_Rate*Loan_Years*Loan_Start&gt;0, 1, 0)</definedName>
    <definedName name="ьтж">#REF!</definedName>
    <definedName name="ьтир">#REF!</definedName>
    <definedName name="ьто">#REF!</definedName>
    <definedName name="ьтпе">#REF!</definedName>
    <definedName name="ьтр">#REF!</definedName>
    <definedName name="ььььь">#N/A</definedName>
    <definedName name="э">#N/A</definedName>
    <definedName name="эж">#REF!</definedName>
    <definedName name="эжх">#REF!</definedName>
    <definedName name="эээээ">#REF!</definedName>
    <definedName name="эээээээээээээээээээээ">#N/A</definedName>
    <definedName name="ю">#N/A</definedName>
    <definedName name="юб">#REF!</definedName>
    <definedName name="юбдл">IF(Loan_Amount*Interest_Rate*Loan_Years*Loan_Start&gt;0, 1, 0)</definedName>
    <definedName name="Южные">#REF!</definedName>
    <definedName name="юио">#REF!</definedName>
    <definedName name="я">#N/A</definedName>
    <definedName name="яфыва">#REF!</definedName>
    <definedName name="яч">#REF!</definedName>
    <definedName name="ячс">#REF!</definedName>
  </definedNames>
  <calcPr calcId="162913"/>
  <fileRecoveryPr repairLoad="1"/>
</workbook>
</file>

<file path=xl/calcChain.xml><?xml version="1.0" encoding="utf-8"?>
<calcChain xmlns="http://schemas.openxmlformats.org/spreadsheetml/2006/main">
  <c r="N31" i="9" l="1"/>
  <c r="N30" i="9"/>
  <c r="N29" i="9"/>
  <c r="S37" i="8"/>
  <c r="Q26" i="8"/>
  <c r="P26" i="8"/>
  <c r="P30" i="8" s="1"/>
  <c r="L27" i="9" s="1"/>
  <c r="L31" i="9" s="1"/>
  <c r="O26" i="8"/>
  <c r="O30" i="8" s="1"/>
  <c r="K27" i="9" s="1"/>
  <c r="K31" i="9" s="1"/>
  <c r="N26" i="8"/>
  <c r="N30" i="8" s="1"/>
  <c r="J27" i="9" s="1"/>
  <c r="J31" i="9" s="1"/>
  <c r="M26" i="8"/>
  <c r="M30" i="8" s="1"/>
  <c r="I27" i="9" s="1"/>
  <c r="I31" i="9" s="1"/>
  <c r="L26" i="8"/>
  <c r="L30" i="8" s="1"/>
  <c r="H27" i="9" s="1"/>
  <c r="H31" i="9" s="1"/>
  <c r="K26" i="8"/>
  <c r="K30" i="8" s="1"/>
  <c r="G27" i="9" s="1"/>
  <c r="G31" i="9" s="1"/>
  <c r="J26" i="8"/>
  <c r="J30" i="8" s="1"/>
  <c r="F27" i="9" s="1"/>
  <c r="F31" i="9" s="1"/>
  <c r="I26" i="8"/>
  <c r="I30" i="8" s="1"/>
  <c r="E27" i="9" s="1"/>
  <c r="E31" i="9" s="1"/>
  <c r="H26" i="8"/>
  <c r="F26" i="8"/>
  <c r="D26" i="8"/>
  <c r="B26" i="8"/>
  <c r="Q25" i="8"/>
  <c r="Q29" i="8" s="1"/>
  <c r="M26" i="9" s="1"/>
  <c r="M30" i="9" s="1"/>
  <c r="P25" i="8"/>
  <c r="P29" i="8" s="1"/>
  <c r="L26" i="9" s="1"/>
  <c r="L30" i="9" s="1"/>
  <c r="O25" i="8"/>
  <c r="O29" i="8" s="1"/>
  <c r="K26" i="9" s="1"/>
  <c r="K30" i="9" s="1"/>
  <c r="N25" i="8"/>
  <c r="N29" i="8" s="1"/>
  <c r="J26" i="9" s="1"/>
  <c r="J30" i="9" s="1"/>
  <c r="M25" i="8"/>
  <c r="M29" i="8" s="1"/>
  <c r="I26" i="9" s="1"/>
  <c r="I30" i="9" s="1"/>
  <c r="L25" i="8"/>
  <c r="L29" i="8" s="1"/>
  <c r="H26" i="9" s="1"/>
  <c r="H30" i="9" s="1"/>
  <c r="K25" i="8"/>
  <c r="J25" i="8"/>
  <c r="J29" i="8" s="1"/>
  <c r="F26" i="9" s="1"/>
  <c r="F30" i="9" s="1"/>
  <c r="I25" i="8"/>
  <c r="H25" i="8"/>
  <c r="H29" i="8" s="1"/>
  <c r="D26" i="9" s="1"/>
  <c r="F25" i="8"/>
  <c r="D25" i="8"/>
  <c r="B25" i="8"/>
  <c r="H24" i="8"/>
  <c r="T17" i="8"/>
  <c r="R17" i="8"/>
  <c r="R16" i="8"/>
  <c r="T16" i="8" s="1"/>
  <c r="R15" i="8"/>
  <c r="T15" i="8" s="1"/>
  <c r="Q14" i="8"/>
  <c r="P14" i="8"/>
  <c r="O14" i="8"/>
  <c r="N14" i="8"/>
  <c r="M14" i="8"/>
  <c r="L14" i="8"/>
  <c r="K14" i="8"/>
  <c r="J14" i="8"/>
  <c r="I14" i="8"/>
  <c r="H14" i="8"/>
  <c r="D14" i="8"/>
  <c r="C14" i="8"/>
  <c r="F14" i="8" s="1"/>
  <c r="B14" i="8"/>
  <c r="Q13" i="8"/>
  <c r="P13" i="8"/>
  <c r="O13" i="8"/>
  <c r="N13" i="8"/>
  <c r="M13" i="8"/>
  <c r="L13" i="8"/>
  <c r="K13" i="8"/>
  <c r="J13" i="8"/>
  <c r="I13" i="8"/>
  <c r="H13" i="8"/>
  <c r="D13" i="8"/>
  <c r="C13" i="8"/>
  <c r="F13" i="8" s="1"/>
  <c r="B13" i="8"/>
  <c r="Q12" i="8"/>
  <c r="P12" i="8"/>
  <c r="O12" i="8"/>
  <c r="N12" i="8"/>
  <c r="M12" i="8"/>
  <c r="L12" i="8"/>
  <c r="K12" i="8"/>
  <c r="J12" i="8"/>
  <c r="I12" i="8"/>
  <c r="H12" i="8"/>
  <c r="D12" i="8"/>
  <c r="C12" i="8"/>
  <c r="F12" i="8" s="1"/>
  <c r="B12" i="8"/>
  <c r="Q11" i="8"/>
  <c r="P11" i="8"/>
  <c r="O11" i="8"/>
  <c r="N11" i="8"/>
  <c r="M11" i="8"/>
  <c r="L11" i="8"/>
  <c r="K11" i="8"/>
  <c r="J11" i="8"/>
  <c r="I11" i="8"/>
  <c r="H11" i="8"/>
  <c r="D11" i="8"/>
  <c r="C11" i="8"/>
  <c r="F11" i="8" s="1"/>
  <c r="B11" i="8"/>
  <c r="Q10" i="8"/>
  <c r="P10" i="8"/>
  <c r="O10" i="8"/>
  <c r="N10" i="8"/>
  <c r="M10" i="8"/>
  <c r="L10" i="8"/>
  <c r="K10" i="8"/>
  <c r="J10" i="8"/>
  <c r="I10" i="8"/>
  <c r="H10" i="8"/>
  <c r="D10" i="8"/>
  <c r="C10" i="8"/>
  <c r="F10" i="8" s="1"/>
  <c r="B10" i="8"/>
  <c r="Q9" i="8"/>
  <c r="P9" i="8"/>
  <c r="O9" i="8"/>
  <c r="N9" i="8"/>
  <c r="M9" i="8"/>
  <c r="L9" i="8"/>
  <c r="K9" i="8"/>
  <c r="J9" i="8"/>
  <c r="I9" i="8"/>
  <c r="H9" i="8"/>
  <c r="D9" i="8"/>
  <c r="C9" i="8"/>
  <c r="F9" i="8" s="1"/>
  <c r="B9" i="8"/>
  <c r="Q8" i="8"/>
  <c r="P8" i="8"/>
  <c r="O8" i="8"/>
  <c r="N8" i="8"/>
  <c r="M8" i="8"/>
  <c r="L8" i="8"/>
  <c r="K8" i="8"/>
  <c r="J8" i="8"/>
  <c r="I8" i="8"/>
  <c r="H8" i="8"/>
  <c r="D8" i="8"/>
  <c r="C8" i="8"/>
  <c r="F8" i="8" s="1"/>
  <c r="B8" i="8"/>
  <c r="Q7" i="8"/>
  <c r="P7" i="8"/>
  <c r="O7" i="8"/>
  <c r="N7" i="8"/>
  <c r="M7" i="8"/>
  <c r="L7" i="8"/>
  <c r="K7" i="8"/>
  <c r="J7" i="8"/>
  <c r="I7" i="8"/>
  <c r="H7" i="8"/>
  <c r="D7" i="8"/>
  <c r="C7" i="8"/>
  <c r="F7" i="8" s="1"/>
  <c r="B7" i="8"/>
  <c r="Q6" i="8"/>
  <c r="P6" i="8"/>
  <c r="O6" i="8"/>
  <c r="N6" i="8"/>
  <c r="M6" i="8"/>
  <c r="L6" i="8"/>
  <c r="K6" i="8"/>
  <c r="J6" i="8"/>
  <c r="I6" i="8"/>
  <c r="H6" i="8"/>
  <c r="D6" i="8"/>
  <c r="C6" i="8"/>
  <c r="F6" i="8" s="1"/>
  <c r="B6" i="8"/>
  <c r="S5" i="8"/>
  <c r="Q5" i="8"/>
  <c r="P5" i="8"/>
  <c r="O5" i="8"/>
  <c r="N5" i="8"/>
  <c r="M5" i="8"/>
  <c r="L5" i="8"/>
  <c r="K5" i="8"/>
  <c r="J5" i="8"/>
  <c r="I5" i="8"/>
  <c r="H5" i="8"/>
  <c r="D5" i="8"/>
  <c r="C5" i="8"/>
  <c r="F5" i="8" s="1"/>
  <c r="B5" i="8"/>
  <c r="Q4" i="8"/>
  <c r="P4" i="8"/>
  <c r="O4" i="8"/>
  <c r="N4" i="8"/>
  <c r="M4" i="8"/>
  <c r="L4" i="8"/>
  <c r="K4" i="8"/>
  <c r="J4" i="8"/>
  <c r="I4" i="8"/>
  <c r="H4" i="8"/>
  <c r="D4" i="8"/>
  <c r="C4" i="8"/>
  <c r="F4" i="8" s="1"/>
  <c r="B4" i="8"/>
  <c r="Q3" i="8"/>
  <c r="P3" i="8"/>
  <c r="O3" i="8"/>
  <c r="N3" i="8"/>
  <c r="M3" i="8"/>
  <c r="L3" i="8"/>
  <c r="K3" i="8"/>
  <c r="J3" i="8"/>
  <c r="I3" i="8"/>
  <c r="H3" i="8"/>
  <c r="D3" i="8"/>
  <c r="C3" i="8"/>
  <c r="F3" i="8" s="1"/>
  <c r="B3" i="8"/>
  <c r="Q2" i="8"/>
  <c r="P2" i="8"/>
  <c r="O2" i="8"/>
  <c r="N2" i="8"/>
  <c r="M2" i="8"/>
  <c r="L2" i="8"/>
  <c r="K2" i="8"/>
  <c r="J2" i="8"/>
  <c r="I2" i="8"/>
  <c r="H2" i="8"/>
  <c r="D2" i="8"/>
  <c r="C2" i="8"/>
  <c r="F2" i="8" s="1"/>
  <c r="B2" i="8"/>
  <c r="J1" i="8"/>
  <c r="J24" i="8" s="1"/>
  <c r="I1" i="8"/>
  <c r="I24" i="8" s="1"/>
  <c r="B10" i="7"/>
  <c r="B11" i="7" s="1"/>
  <c r="B12" i="7" s="1"/>
  <c r="B13" i="7" s="1"/>
  <c r="B14" i="7" s="1"/>
  <c r="B15" i="7" s="1"/>
  <c r="B16" i="7" s="1"/>
  <c r="B17" i="7" s="1"/>
  <c r="B18" i="7" s="1"/>
  <c r="A35" i="6"/>
  <c r="A36" i="6" s="1"/>
  <c r="A37" i="6" s="1"/>
  <c r="A34" i="6"/>
  <c r="M33" i="6"/>
  <c r="L33" i="6"/>
  <c r="K33" i="6"/>
  <c r="J33" i="6"/>
  <c r="I33" i="6"/>
  <c r="H33" i="6"/>
  <c r="G33" i="6"/>
  <c r="F33" i="6"/>
  <c r="E33" i="6"/>
  <c r="D33" i="6"/>
  <c r="N33" i="6" s="1"/>
  <c r="A32" i="6"/>
  <c r="A33" i="6" s="1"/>
  <c r="K27" i="6"/>
  <c r="L27" i="6" s="1"/>
  <c r="M27" i="6" s="1"/>
  <c r="J27" i="6"/>
  <c r="H26" i="6"/>
  <c r="H25" i="6" s="1"/>
  <c r="E26" i="6"/>
  <c r="F26" i="6" s="1"/>
  <c r="F25" i="6" s="1"/>
  <c r="M25" i="6"/>
  <c r="L25" i="6"/>
  <c r="L18" i="6" s="1"/>
  <c r="G25" i="6"/>
  <c r="D25" i="6"/>
  <c r="D17" i="6" s="1"/>
  <c r="H24" i="6"/>
  <c r="I24" i="6" s="1"/>
  <c r="J24" i="6" s="1"/>
  <c r="K24" i="6" s="1"/>
  <c r="L24" i="6" s="1"/>
  <c r="M24" i="6" s="1"/>
  <c r="E24" i="6"/>
  <c r="F24" i="6" s="1"/>
  <c r="I20" i="6"/>
  <c r="J20" i="6" s="1"/>
  <c r="K20" i="6" s="1"/>
  <c r="L20" i="6" s="1"/>
  <c r="M20" i="6" s="1"/>
  <c r="M18" i="6"/>
  <c r="G18" i="6"/>
  <c r="D18" i="6"/>
  <c r="W17" i="6"/>
  <c r="Q17" i="6"/>
  <c r="R17" i="6" s="1"/>
  <c r="S17" i="6" s="1"/>
  <c r="T17" i="6" s="1"/>
  <c r="U17" i="6" s="1"/>
  <c r="V17" i="6" s="1"/>
  <c r="P17" i="6"/>
  <c r="M17" i="6"/>
  <c r="L17" i="6"/>
  <c r="G17" i="6"/>
  <c r="R72" i="2"/>
  <c r="V63" i="2"/>
  <c r="U63" i="2"/>
  <c r="T63" i="2"/>
  <c r="T72" i="2" s="1"/>
  <c r="S63" i="2"/>
  <c r="S72" i="2" s="1"/>
  <c r="R63" i="2"/>
  <c r="Q63" i="2"/>
  <c r="P63" i="2"/>
  <c r="O63" i="2"/>
  <c r="N63" i="2"/>
  <c r="M63" i="2"/>
  <c r="L61" i="2"/>
  <c r="S14" i="8" s="1"/>
  <c r="V59" i="2"/>
  <c r="V72" i="2" s="1"/>
  <c r="U59" i="2"/>
  <c r="U72" i="2" s="1"/>
  <c r="T59" i="2"/>
  <c r="S59" i="2"/>
  <c r="R59" i="2"/>
  <c r="Q59" i="2"/>
  <c r="Q72" i="2" s="1"/>
  <c r="P59" i="2"/>
  <c r="P72" i="2" s="1"/>
  <c r="O59" i="2"/>
  <c r="O72" i="2" s="1"/>
  <c r="N59" i="2"/>
  <c r="N72" i="2" s="1"/>
  <c r="M59" i="2"/>
  <c r="M72" i="2" s="1"/>
  <c r="L58" i="2"/>
  <c r="S13" i="8" s="1"/>
  <c r="L57" i="2"/>
  <c r="S12" i="8" s="1"/>
  <c r="L56" i="2"/>
  <c r="L55" i="2"/>
  <c r="L54" i="2"/>
  <c r="S11" i="8" s="1"/>
  <c r="L53" i="2"/>
  <c r="S10" i="8" s="1"/>
  <c r="L52" i="2"/>
  <c r="S9" i="8" s="1"/>
  <c r="L51" i="2"/>
  <c r="S8" i="8" s="1"/>
  <c r="L50" i="2"/>
  <c r="S7" i="8" s="1"/>
  <c r="L49" i="2"/>
  <c r="S6" i="8" s="1"/>
  <c r="L48" i="2"/>
  <c r="L47" i="2"/>
  <c r="S4" i="8" s="1"/>
  <c r="L46" i="2"/>
  <c r="S3" i="8" s="1"/>
  <c r="L44" i="2"/>
  <c r="L43" i="2"/>
  <c r="S26" i="8" s="1"/>
  <c r="S30" i="8" s="1"/>
  <c r="L42" i="2"/>
  <c r="S36" i="8" s="1"/>
  <c r="L41" i="2"/>
  <c r="V38" i="2"/>
  <c r="U38" i="2"/>
  <c r="T38" i="2"/>
  <c r="S38" i="2"/>
  <c r="R38" i="2"/>
  <c r="Q38" i="2"/>
  <c r="P38" i="2"/>
  <c r="O38" i="2"/>
  <c r="N38" i="2"/>
  <c r="M38" i="2"/>
  <c r="L38" i="2" s="1"/>
  <c r="L37" i="2"/>
  <c r="S2" i="8" s="1"/>
  <c r="H29" i="9" l="1"/>
  <c r="I29" i="9"/>
  <c r="E12" i="8"/>
  <c r="E9" i="8"/>
  <c r="E10" i="8"/>
  <c r="E11" i="8"/>
  <c r="E25" i="8"/>
  <c r="Q28" i="8"/>
  <c r="E4" i="8"/>
  <c r="E7" i="8"/>
  <c r="E5" i="8"/>
  <c r="I28" i="8"/>
  <c r="Q30" i="8"/>
  <c r="M27" i="9" s="1"/>
  <c r="M31" i="9" s="1"/>
  <c r="E3" i="8"/>
  <c r="M18" i="8"/>
  <c r="E14" i="8"/>
  <c r="J29" i="9"/>
  <c r="K29" i="9"/>
  <c r="H18" i="8"/>
  <c r="E26" i="8"/>
  <c r="R14" i="8"/>
  <c r="T14" i="8" s="1"/>
  <c r="L18" i="8"/>
  <c r="E6" i="8"/>
  <c r="R13" i="8"/>
  <c r="T13" i="8" s="1"/>
  <c r="K28" i="8"/>
  <c r="R26" i="8"/>
  <c r="R30" i="8" s="1"/>
  <c r="R12" i="8"/>
  <c r="T12" i="8" s="1"/>
  <c r="I29" i="8"/>
  <c r="E26" i="9" s="1"/>
  <c r="E30" i="9" s="1"/>
  <c r="E29" i="9" s="1"/>
  <c r="E13" i="8"/>
  <c r="K18" i="8"/>
  <c r="O28" i="8"/>
  <c r="P19" i="8"/>
  <c r="R9" i="8"/>
  <c r="T9" i="8" s="1"/>
  <c r="L19" i="8"/>
  <c r="P18" i="8"/>
  <c r="R4" i="8"/>
  <c r="T4" i="8" s="1"/>
  <c r="R10" i="8"/>
  <c r="T10" i="8" s="1"/>
  <c r="P28" i="8"/>
  <c r="O18" i="8"/>
  <c r="Q19" i="8"/>
  <c r="M19" i="8"/>
  <c r="O19" i="8"/>
  <c r="E8" i="8"/>
  <c r="M29" i="9"/>
  <c r="L29" i="9"/>
  <c r="L72" i="2"/>
  <c r="F29" i="9"/>
  <c r="R2" i="8"/>
  <c r="R7" i="8"/>
  <c r="T7" i="8" s="1"/>
  <c r="H28" i="8"/>
  <c r="L59" i="2"/>
  <c r="R5" i="8"/>
  <c r="T5" i="8" s="1"/>
  <c r="H17" i="6"/>
  <c r="H18" i="6"/>
  <c r="H19" i="8"/>
  <c r="R8" i="8"/>
  <c r="T8" i="8" s="1"/>
  <c r="Q18" i="8"/>
  <c r="N19" i="8"/>
  <c r="R3" i="8"/>
  <c r="F17" i="6"/>
  <c r="F18" i="6"/>
  <c r="I19" i="8"/>
  <c r="I18" i="8"/>
  <c r="L63" i="2"/>
  <c r="J18" i="8"/>
  <c r="S19" i="8"/>
  <c r="J19" i="8"/>
  <c r="D30" i="9"/>
  <c r="R25" i="8"/>
  <c r="S18" i="8"/>
  <c r="S25" i="8"/>
  <c r="N18" i="8"/>
  <c r="K19" i="8"/>
  <c r="R6" i="8"/>
  <c r="T6" i="8" s="1"/>
  <c r="R11" i="8"/>
  <c r="T11" i="8" s="1"/>
  <c r="J28" i="8"/>
  <c r="E25" i="6"/>
  <c r="K1" i="8"/>
  <c r="L28" i="8"/>
  <c r="H30" i="8"/>
  <c r="D27" i="9" s="1"/>
  <c r="M28" i="8"/>
  <c r="K29" i="8"/>
  <c r="G26" i="9" s="1"/>
  <c r="G30" i="9" s="1"/>
  <c r="G29" i="9" s="1"/>
  <c r="I26" i="6"/>
  <c r="N28" i="8"/>
  <c r="H20" i="8" l="1"/>
  <c r="L20" i="8"/>
  <c r="P20" i="8"/>
  <c r="N20" i="8"/>
  <c r="O20" i="8"/>
  <c r="Q20" i="8"/>
  <c r="K20" i="8"/>
  <c r="M20" i="8"/>
  <c r="T26" i="8"/>
  <c r="I25" i="6"/>
  <c r="J26" i="6"/>
  <c r="J20" i="8"/>
  <c r="L1" i="8"/>
  <c r="K24" i="8"/>
  <c r="T3" i="8"/>
  <c r="R19" i="8"/>
  <c r="S29" i="8"/>
  <c r="S28" i="8"/>
  <c r="S34" i="8" s="1"/>
  <c r="S20" i="8"/>
  <c r="D31" i="9"/>
  <c r="D29" i="9" s="1"/>
  <c r="O27" i="9"/>
  <c r="O31" i="9" s="1"/>
  <c r="E17" i="6"/>
  <c r="E18" i="6"/>
  <c r="T2" i="8"/>
  <c r="R18" i="8"/>
  <c r="R20" i="8" s="1"/>
  <c r="S35" i="8"/>
  <c r="S38" i="8" s="1"/>
  <c r="O33" i="6"/>
  <c r="P33" i="6" s="1"/>
  <c r="Q33" i="6" s="1"/>
  <c r="R29" i="8"/>
  <c r="T25" i="8"/>
  <c r="R28" i="8"/>
  <c r="O26" i="9"/>
  <c r="O30" i="9" s="1"/>
  <c r="I20" i="8"/>
  <c r="O29" i="9" l="1"/>
  <c r="M1" i="8"/>
  <c r="L24" i="8"/>
  <c r="K26" i="6"/>
  <c r="K25" i="6" s="1"/>
  <c r="J25" i="6"/>
  <c r="I17" i="6"/>
  <c r="I18" i="6"/>
  <c r="J17" i="6" l="1"/>
  <c r="J18" i="6"/>
  <c r="K18" i="6"/>
  <c r="K17" i="6"/>
  <c r="N1" i="8"/>
  <c r="M24" i="8"/>
  <c r="O1" i="8" l="1"/>
  <c r="N24" i="8"/>
  <c r="O24" i="8" l="1"/>
  <c r="P1" i="8"/>
  <c r="P24" i="8" l="1"/>
  <c r="Q1" i="8"/>
  <c r="Q24" i="8" s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</rPr>
          <t>2024-2030</t>
        </r>
        <r>
          <rPr>
            <sz val="11"/>
            <color theme="1"/>
            <rFont val="Calibri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<sst xmlns="http://schemas.openxmlformats.org/spreadsheetml/2006/main" count="401" uniqueCount="230">
  <si>
    <t>Камчатского края</t>
  </si>
  <si>
    <t>от «___» ______ 2023 г. № ____</t>
  </si>
  <si>
    <t>(наименование регулируемой организации)</t>
  </si>
  <si>
    <t>СОГЛАСОВАНО:</t>
  </si>
  <si>
    <t>Приложение №2</t>
  </si>
  <si>
    <t xml:space="preserve">к постановлению Министерства ЖКХ и энергетики </t>
  </si>
  <si>
    <t>Глава Николаевского</t>
  </si>
  <si>
    <t>сельского поселения</t>
  </si>
  <si>
    <t>_____________ В.И. Никифоров</t>
  </si>
  <si>
    <t>«____» _____________ 2023 г.</t>
  </si>
  <si>
    <t>Инвестиционная программа</t>
  </si>
  <si>
    <t xml:space="preserve">АО "Камчатэнергосервис" </t>
  </si>
  <si>
    <t>в сфере теплоснабжения на территории Николаевского сельского поселения на 2021-2030 гг.</t>
  </si>
  <si>
    <t>№
п/п</t>
  </si>
  <si>
    <t xml:space="preserve"> Наименование мероприятий</t>
  </si>
  <si>
    <t>Обоснование необходимости (цель реализации)</t>
  </si>
  <si>
    <t>Описание и место расположения объекта</t>
  </si>
  <si>
    <t xml:space="preserve">Основные технические характеристики </t>
  </si>
  <si>
    <t>Год начала реализации мероприятия</t>
  </si>
  <si>
    <t>Год окончания реализации мероприятия</t>
  </si>
  <si>
    <t>Расходы  на реализацию мероприятий в прогнозных ценах, тыс. руб. (с НДС)</t>
  </si>
  <si>
    <t xml:space="preserve">Наименование показателя (мощность, протяженность, диаметр,и т.п.)
</t>
  </si>
  <si>
    <t>Ед.изм.</t>
  </si>
  <si>
    <t>Значение показателя</t>
  </si>
  <si>
    <t>Всего</t>
  </si>
  <si>
    <t>в т.ч. по годам</t>
  </si>
  <si>
    <t xml:space="preserve">Остаток  финансирования </t>
  </si>
  <si>
    <t>в т.ч. за счет платы за подключение</t>
  </si>
  <si>
    <t>до реализации мероприятия</t>
  </si>
  <si>
    <t>после реализации мероприятия</t>
  </si>
  <si>
    <t>Группа 1. Строительство, реконструкция  или  модернизация объектов в целях подключения потребителей:</t>
  </si>
  <si>
    <t>1.1. Строительство новых тепловых сетей в целях подключения потребителей</t>
  </si>
  <si>
    <t>1.1.1.</t>
  </si>
  <si>
    <t>1.1.2.</t>
  </si>
  <si>
    <t>1.2. Строительство иных объектов системы централизованного теплоснабжения за исключением тепловых сетей, в целях подключения потребителей</t>
  </si>
  <si>
    <t>1.2.1.</t>
  </si>
  <si>
    <t>1.2.2.</t>
  </si>
  <si>
    <t>1.3. Увеличение пропускной способности существующих тепловых сетей в целях подключения потребителей</t>
  </si>
  <si>
    <t>1.3.1.</t>
  </si>
  <si>
    <t>1.3.2.</t>
  </si>
  <si>
    <t>1.4. Увеличение мощности и производительности существующих объектов централизованного теплоснабжения, за исключением тепловых сетей в целях подключения потребителей</t>
  </si>
  <si>
    <t>Всего по группе 1.</t>
  </si>
  <si>
    <t>Группа 2. Строительство новых объектов  системы централизованного теплоснабжения, не связанных с подключением новых потребителей, в том числе строительство новых тепловых сетей</t>
  </si>
  <si>
    <t>2.1.1.</t>
  </si>
  <si>
    <t>Проектирование и строительство котельной на газовом топливе (резервное дизельное топливо) в с. Сосновка Елизовский муниципальный район, Камчатский край взамен существующей котельной №2 с. Сосновка</t>
  </si>
  <si>
    <t>Критический уровень износа объекта генерации тепловой энергии</t>
  </si>
  <si>
    <t>с. Сосновка, котельная №2</t>
  </si>
  <si>
    <t>Количество</t>
  </si>
  <si>
    <t>шт.</t>
  </si>
  <si>
    <t>Всего по группе 2.</t>
  </si>
  <si>
    <t>Группа 3. Реконструкция или модернизация существующих объектов в целях снижения уровня износа существующих объектов  и (или) поставки энергии от разных источников</t>
  </si>
  <si>
    <t xml:space="preserve">3.1. Реконструкция или модернизация существующих тепловых сетей </t>
  </si>
  <si>
    <t>3.1.1.</t>
  </si>
  <si>
    <t>Реконструкция участков тепловых сетей</t>
  </si>
  <si>
    <t xml:space="preserve">Замена физически изношенных участков трубопроводов, снижение аварийности </t>
  </si>
  <si>
    <t>с. Николаевка, котельная №1</t>
  </si>
  <si>
    <t>Протяженность</t>
  </si>
  <si>
    <t>км</t>
  </si>
  <si>
    <t>3.1.2.</t>
  </si>
  <si>
    <t xml:space="preserve">Прокладка сетей ГВС </t>
  </si>
  <si>
    <t>Обеспечение населения услугами в соответствии с законодательством</t>
  </si>
  <si>
    <t>3.1.3.</t>
  </si>
  <si>
    <t>3.1.4.</t>
  </si>
  <si>
    <t xml:space="preserve">3.2. Реконструкция или модернизация существующих объектов  системы централизованного теплоснабжения, за исключением тепловых сетей </t>
  </si>
  <si>
    <t>3.2.1.</t>
  </si>
  <si>
    <t>Реконструкция и модернизация котлоагрегата (с заменой вспомогательного оборудования)</t>
  </si>
  <si>
    <t>Физическая  изношенность оборудования, заниженный КПД</t>
  </si>
  <si>
    <t>3.2.2.</t>
  </si>
  <si>
    <t>Реконструкция экономайзеров котлоагрегатов</t>
  </si>
  <si>
    <t>3.2.3.</t>
  </si>
  <si>
    <t>Реконструкция и модернизация системы химводоочистки</t>
  </si>
  <si>
    <t>Повышение эффективности технологического процесса, снижение рисков выхода из строя оборудования</t>
  </si>
  <si>
    <t>3.2.4.</t>
  </si>
  <si>
    <t>Реконструкция сетевой установки</t>
  </si>
  <si>
    <t>Физическая  изношенность оборудования</t>
  </si>
  <si>
    <t>3.2.5.</t>
  </si>
  <si>
    <t>Реконструкция деаэратора</t>
  </si>
  <si>
    <t>3.2.6.</t>
  </si>
  <si>
    <t>Реконструкция дробилки</t>
  </si>
  <si>
    <t>3.2.7.</t>
  </si>
  <si>
    <t>Монтаж инженерно-технических средств охраны опасного производственного объекта</t>
  </si>
  <si>
    <t>Выполнение мероприятий по повышению антитеррористической защищенности опасного производственного объекта</t>
  </si>
  <si>
    <t>3.2.8.</t>
  </si>
  <si>
    <t>Реконструкция котлоагрегата (с комплектом вспомогательного оборудования)</t>
  </si>
  <si>
    <t>3.2.9.</t>
  </si>
  <si>
    <t>Реконструкция дымовой трубы</t>
  </si>
  <si>
    <t>3.2.10.</t>
  </si>
  <si>
    <t>Замена насосного оборудования</t>
  </si>
  <si>
    <t>3.2.11.</t>
  </si>
  <si>
    <t>Реконструкция пароводяного подогревателя</t>
  </si>
  <si>
    <t>Создание системы диспетчеризации</t>
  </si>
  <si>
    <t>Контроль параметров работы теплоисточников</t>
  </si>
  <si>
    <t>Всего по группе 3.</t>
  </si>
  <si>
    <t>Группа 4. Мероприятия, направленные на снижение негативного воздействия  на окружающую среду, достижение  плановых значений показателей  надежности и энергетической эффективности объектов теплоснабжения , повышение эффективности работы систем централизованного теплоснабжения</t>
  </si>
  <si>
    <t>4.1.1.</t>
  </si>
  <si>
    <t>Реконструкция системы газоочистки</t>
  </si>
  <si>
    <t>Повышение эффективности технологического процесса, снижение выбросов вредных веществ в атмосферу</t>
  </si>
  <si>
    <t>4.1.2.</t>
  </si>
  <si>
    <t>Всего по группе 4.</t>
  </si>
  <si>
    <t>Группа 5. Вывод из эксплуатации, консервация и демонтаж  объектов системы централизованного теплоснабжения</t>
  </si>
  <si>
    <t xml:space="preserve">5.1. Вывод из эксплуатации, консервация и демонтаж тепловых сетей </t>
  </si>
  <si>
    <t>5.1.1.</t>
  </si>
  <si>
    <t>5.1.2.</t>
  </si>
  <si>
    <t xml:space="preserve">5.2. Вывод из эксплуатации, консервация и демонтаж иных объектов  системы централизованного теплоснабжения, за исключением тепловых сетей </t>
  </si>
  <si>
    <t>5.2.1.</t>
  </si>
  <si>
    <t>5.2.2.</t>
  </si>
  <si>
    <t>Всего по группе 5.</t>
  </si>
  <si>
    <t>ИТОГО по программе</t>
  </si>
  <si>
    <t>№ п/п</t>
  </si>
  <si>
    <t>Ед. изм.</t>
  </si>
  <si>
    <t>%</t>
  </si>
  <si>
    <t>Количество прекращений подачи тепловой энергии, теплоносителя в результате технологических нарушений на тепловых сетях на 1 км тепловых сетей</t>
  </si>
  <si>
    <t>Приложение № ___</t>
  </si>
  <si>
    <t>к Концессионному соглашению</t>
  </si>
  <si>
    <t>в отношении объектов коммунальной</t>
  </si>
  <si>
    <t>инфраструктуры теплоснабжения,</t>
  </si>
  <si>
    <t>находящихся в муниципальной собственности</t>
  </si>
  <si>
    <t>Николаевского сельского поселения</t>
  </si>
  <si>
    <t xml:space="preserve"> от « ___» __________ 2021 года № ______________</t>
  </si>
  <si>
    <t xml:space="preserve">Параметры регулирования деятельности Концессионера в отношении объектов теплоснабжения, находящихся в муниципальной собственности Николаевского сельского поселения </t>
  </si>
  <si>
    <t>Наименование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</si>
  <si>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</si>
  <si>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</si>
  <si>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</si>
  <si>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</si>
  <si>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</si>
  <si>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</si>
  <si>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</si>
  <si>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</si>
  <si>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</si>
  <si>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</si>
  <si>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I</t>
  </si>
  <si>
    <t>Долгосрочные параметры регулирования деятельности Концессионера</t>
  </si>
  <si>
    <t>Базовый уровень операционных расходов</t>
  </si>
  <si>
    <t>тыс.руб.</t>
  </si>
  <si>
    <t>Х</t>
  </si>
  <si>
    <t>Показатели энергосбережения и энергетической эффективности</t>
  </si>
  <si>
    <t>2.1</t>
  </si>
  <si>
    <t>Потери в тепловых сетях</t>
  </si>
  <si>
    <t>тыс.Гкал</t>
  </si>
  <si>
    <t>% к ПО</t>
  </si>
  <si>
    <t>2.2</t>
  </si>
  <si>
    <t>Удельный расход электроэнергии на полезный отпуск ТЭ</t>
  </si>
  <si>
    <t>тыс.кВт*ч/ тыс. Гкал</t>
  </si>
  <si>
    <t>2.4</t>
  </si>
  <si>
    <t>Удельный расход топлива</t>
  </si>
  <si>
    <t>кг.у.т/  Гкал</t>
  </si>
  <si>
    <t>2.4.1</t>
  </si>
  <si>
    <t>уголь</t>
  </si>
  <si>
    <t>2.4.2</t>
  </si>
  <si>
    <t>газ</t>
  </si>
  <si>
    <t>3.</t>
  </si>
  <si>
    <t>Нормативный уровень прибыли, % к НВВ без прибыли (без учета предпринимательской прибыли)</t>
  </si>
  <si>
    <t>II</t>
  </si>
  <si>
    <t>Сведения о ценах  и значениях, представленных  в соответствии с пунктами 2, 3, 5, 6, 7 и 11 части 7 статьи 28.1 Федерального закона от 27.07.2010 № 190-ФЗ "О теплоснабжении"</t>
  </si>
  <si>
    <t>Величина необходимой тепловой мощности</t>
  </si>
  <si>
    <t xml:space="preserve"> Гкал/час</t>
  </si>
  <si>
    <t>Отпуск тепловой энергии от источника тепловой энергии (полезный отпуск)</t>
  </si>
  <si>
    <t>Полезный отпуск тепловой энергии</t>
  </si>
  <si>
    <t>Операционные расходы с учетом индексации</t>
  </si>
  <si>
    <t>Неподконтрольные расходы</t>
  </si>
  <si>
    <t xml:space="preserve">Цена угля (с учётом транспортировки) </t>
  </si>
  <si>
    <t>руб./тнт</t>
  </si>
  <si>
    <t>7</t>
  </si>
  <si>
    <t>Цена газа</t>
  </si>
  <si>
    <t>руб./тыс.куб.м</t>
  </si>
  <si>
    <t>8</t>
  </si>
  <si>
    <t>Цена электроэнергии</t>
  </si>
  <si>
    <t>руб/кВтч</t>
  </si>
  <si>
    <t>Цена воды</t>
  </si>
  <si>
    <t>руб/м3</t>
  </si>
  <si>
    <t>Предельный размер расходов на создание объекта концессионного соглашения, которые предполагается осуществить Концессионером (без НДС)</t>
  </si>
  <si>
    <t>Предельный рост необходимой валовой выручки (НВВ) концессионера по деятельности по теплоснабжению (без учета предпринимательской прибыли)</t>
  </si>
  <si>
    <t>х</t>
  </si>
  <si>
    <t>ед./км</t>
  </si>
  <si>
    <t>Износ тепловых сетей</t>
  </si>
  <si>
    <t>Индекс потребительских цен (ИПЦ) к предыдущему году</t>
  </si>
  <si>
    <t>Концендент</t>
  </si>
  <si>
    <t>Концессионер</t>
  </si>
  <si>
    <t>……………</t>
  </si>
  <si>
    <t>_____________ …………..</t>
  </si>
  <si>
    <t>Приложение № 7</t>
  </si>
  <si>
    <t>в отношении объектов теплоснабжения</t>
  </si>
  <si>
    <t>от "____"_________20_____г.</t>
  </si>
  <si>
    <t>Объем валовой выручки получаемой
Концессионером в рамках реализации концессионного Соглашения</t>
  </si>
  <si>
    <t>Год реализации концессионного 
соглашения</t>
  </si>
  <si>
    <t>Объем валовой выручки, получаемой
концессионером в рамках реализации
концессионного соглашения, тыс. рублей</t>
  </si>
  <si>
    <t>Концедент</t>
  </si>
  <si>
    <t>"____"______________20____ года</t>
  </si>
  <si>
    <t>№</t>
  </si>
  <si>
    <t>Наименование мероприятия</t>
  </si>
  <si>
    <t>Итого</t>
  </si>
  <si>
    <t>Проектирование и строительство котельной на газовом топливе (резервное дизельное топливо) в с. Сосновка Елизовский муниципальный район, Камчатский край взамен существующей котельной №2 в с. Сосновка</t>
  </si>
  <si>
    <t>тыс. руб.</t>
  </si>
  <si>
    <t>Всего по мероприятиям, в том числе:</t>
  </si>
  <si>
    <t>Котельная №1</t>
  </si>
  <si>
    <t>Котельная №2</t>
  </si>
  <si>
    <t>тыс.. руб.</t>
  </si>
  <si>
    <t>Наименование работ/статьи затрат</t>
  </si>
  <si>
    <t>2031-2036</t>
  </si>
  <si>
    <t>всего</t>
  </si>
  <si>
    <t>с. Николаевка</t>
  </si>
  <si>
    <t>Всего капитальные затраты</t>
  </si>
  <si>
    <t>-</t>
  </si>
  <si>
    <t>58 492,9</t>
  </si>
  <si>
    <t>НДС</t>
  </si>
  <si>
    <t>11 248,6</t>
  </si>
  <si>
    <t>11 698,6</t>
  </si>
  <si>
    <t>33 213,1</t>
  </si>
  <si>
    <t>Всего стоимость проекта</t>
  </si>
  <si>
    <t>с. Сосновка</t>
  </si>
  <si>
    <t>50 000,0</t>
  </si>
  <si>
    <t>52 000,0</t>
  </si>
  <si>
    <t>2 750,5</t>
  </si>
  <si>
    <t>10 400,0</t>
  </si>
  <si>
    <t>20 950,1</t>
  </si>
  <si>
    <t>Итого по Николаевскому сельскому поселению</t>
  </si>
  <si>
    <t>56 243,2</t>
  </si>
  <si>
    <t>270 816,1</t>
  </si>
  <si>
    <t>54 163,2</t>
  </si>
  <si>
    <t>64 896,0</t>
  </si>
  <si>
    <t>67 491,8</t>
  </si>
  <si>
    <t>70 191,5</t>
  </si>
  <si>
    <t>324 979,4</t>
  </si>
  <si>
    <t>от                                     №</t>
  </si>
  <si>
    <t xml:space="preserve">Приложение </t>
  </si>
  <si>
    <t xml:space="preserve">к приказу Министерства ЖКХ и энергетики Камчатского края </t>
  </si>
  <si>
    <t>от   03.11.2023 № 49-Н</t>
  </si>
  <si>
    <t>».</t>
  </si>
  <si>
    <t>«Приложение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</si>
</sst>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#,##0.000"/>
    <numFmt numFmtId="166" formatCode="0.0"/>
    <numFmt numFmtId="167" formatCode="0.0%"/>
    <numFmt numFmtId="168" formatCode="#,##0.0"/>
  </numFmts>
  <fonts count="39" x14ac:knownFonts="1">
    <font>
      <sz val="11"/>
      <color theme="1"/>
      <name val="Calibri"/>
    </font>
    <font>
      <sz val="11"/>
      <color theme="1"/>
      <name val="Calibri"/>
      <scheme val="minor"/>
    </font>
    <font>
      <sz val="10"/>
      <color rgb="FF000000"/>
      <name val="Arial Cyr"/>
    </font>
    <font>
      <sz val="10"/>
      <color rgb="FF000000"/>
      <name val="Times New Roman"/>
    </font>
    <font>
      <sz val="12"/>
      <color rgb="FF000000"/>
      <name val="Times New Roman"/>
    </font>
    <font>
      <b/>
      <sz val="10"/>
      <color rgb="FF000000"/>
      <name val="Times New Roman"/>
    </font>
    <font>
      <b/>
      <sz val="12"/>
      <color rgb="FF000000"/>
      <name val="Times New Roman"/>
    </font>
    <font>
      <b/>
      <sz val="14"/>
      <color rgb="FF000000"/>
      <name val="Times New Roman"/>
    </font>
    <font>
      <b/>
      <sz val="13"/>
      <color rgb="FF000000"/>
      <name val="Times New Roman"/>
    </font>
    <font>
      <sz val="10"/>
      <name val="Arial Cyr"/>
    </font>
    <font>
      <sz val="16"/>
      <name val="Times New Roman"/>
    </font>
    <font>
      <sz val="14"/>
      <name val="Times New Roman"/>
    </font>
    <font>
      <sz val="14"/>
      <color rgb="FF000000"/>
      <name val="Times New Roman"/>
    </font>
    <font>
      <sz val="14"/>
      <color rgb="FF000000"/>
      <name val="Arial Cyr"/>
    </font>
    <font>
      <b/>
      <u/>
      <sz val="14"/>
      <color rgb="FF000000"/>
      <name val="Times New Roman"/>
    </font>
    <font>
      <b/>
      <sz val="11"/>
      <name val="Times New Roman"/>
    </font>
    <font>
      <b/>
      <sz val="11"/>
      <color rgb="FF000000"/>
      <name val="Times New Roman"/>
    </font>
    <font>
      <sz val="10"/>
      <name val="Times New Roman"/>
    </font>
    <font>
      <b/>
      <sz val="10"/>
      <name val="Times New Roman"/>
    </font>
    <font>
      <sz val="11"/>
      <color rgb="FF000000"/>
      <name val="Times New Roman"/>
    </font>
    <font>
      <sz val="11"/>
      <name val="Times New Roman"/>
    </font>
    <font>
      <b/>
      <sz val="12"/>
      <name val="Times New Roman"/>
    </font>
    <font>
      <sz val="12"/>
      <color rgb="FFFF0000"/>
      <name val="Times New Roman"/>
    </font>
    <font>
      <b/>
      <sz val="11"/>
      <name val="Calibri"/>
      <scheme val="minor"/>
    </font>
    <font>
      <b/>
      <sz val="11"/>
      <color rgb="FFFF0000"/>
      <name val="Calibri"/>
      <scheme val="minor"/>
    </font>
    <font>
      <sz val="10"/>
      <name val="Times New Roman Cyr"/>
    </font>
    <font>
      <b/>
      <sz val="12"/>
      <color rgb="FFFF0000"/>
      <name val="Times New Roman"/>
    </font>
    <font>
      <sz val="11"/>
      <color rgb="FFC00000"/>
      <name val="Times New Roman"/>
    </font>
    <font>
      <sz val="12"/>
      <color theme="1"/>
      <name val="Times New Roman"/>
    </font>
    <font>
      <b/>
      <sz val="11"/>
      <color theme="1"/>
      <name val="Times New Roman"/>
    </font>
    <font>
      <b/>
      <sz val="12"/>
      <color theme="1"/>
      <name val="Times New Roman"/>
    </font>
    <font>
      <b/>
      <sz val="8"/>
      <color rgb="FF000000"/>
      <name val="Times New Roman"/>
    </font>
    <font>
      <sz val="8"/>
      <color theme="1"/>
      <name val="Times New Roman"/>
    </font>
    <font>
      <sz val="8"/>
      <color rgb="FF000000"/>
      <name val="Times New Roman"/>
    </font>
    <font>
      <b/>
      <sz val="10"/>
      <color theme="1"/>
      <name val="Times New Roman"/>
    </font>
    <font>
      <b/>
      <sz val="9"/>
      <color rgb="FF000000"/>
      <name val="Tahoma"/>
    </font>
    <font>
      <sz val="10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5" tint="0.39994506668294322"/>
        <bgColor indexed="65"/>
      </patternFill>
    </fill>
  </fills>
  <borders count="4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4">
    <xf numFmtId="0" fontId="1" fillId="0" borderId="0" xfId="0" applyNumberFormat="1" applyFont="1"/>
    <xf numFmtId="0" fontId="2" fillId="0" borderId="0" xfId="0" applyNumberFormat="1" applyFont="1"/>
    <xf numFmtId="0" fontId="4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 wrapText="1"/>
    </xf>
    <xf numFmtId="0" fontId="2" fillId="2" borderId="0" xfId="0" applyNumberFormat="1" applyFont="1" applyFill="1"/>
    <xf numFmtId="0" fontId="9" fillId="2" borderId="0" xfId="0" applyNumberFormat="1" applyFont="1" applyFill="1"/>
    <xf numFmtId="0" fontId="2" fillId="2" borderId="0" xfId="0" applyNumberFormat="1" applyFont="1" applyFill="1" applyAlignment="1">
      <alignment vertical="top" wrapText="1"/>
    </xf>
    <xf numFmtId="0" fontId="11" fillId="2" borderId="0" xfId="0" applyNumberFormat="1" applyFont="1" applyFill="1" applyAlignment="1">
      <alignment vertical="top" wrapText="1"/>
    </xf>
    <xf numFmtId="0" fontId="12" fillId="2" borderId="0" xfId="0" applyNumberFormat="1" applyFont="1" applyFill="1" applyAlignment="1">
      <alignment vertical="top" wrapText="1"/>
    </xf>
    <xf numFmtId="0" fontId="13" fillId="2" borderId="0" xfId="0" applyNumberFormat="1" applyFont="1" applyFill="1" applyAlignment="1">
      <alignment vertical="top" wrapText="1"/>
    </xf>
    <xf numFmtId="0" fontId="11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Alignment="1">
      <alignment vertical="top" wrapText="1"/>
    </xf>
    <xf numFmtId="0" fontId="4" fillId="2" borderId="0" xfId="0" applyNumberFormat="1" applyFont="1" applyFill="1" applyAlignment="1">
      <alignment vertical="top" wrapText="1"/>
    </xf>
    <xf numFmtId="0" fontId="5" fillId="2" borderId="0" xfId="0" applyNumberFormat="1" applyFont="1" applyFill="1" applyAlignment="1">
      <alignment horizontal="center" vertical="top" wrapText="1"/>
    </xf>
    <xf numFmtId="0" fontId="3" fillId="0" borderId="0" xfId="0" applyNumberFormat="1" applyFont="1" applyAlignment="1">
      <alignment horizontal="right" wrapText="1"/>
    </xf>
    <xf numFmtId="0" fontId="9" fillId="2" borderId="0" xfId="0" applyNumberFormat="1" applyFont="1" applyFill="1" applyAlignment="1">
      <alignment vertical="top" wrapText="1"/>
    </xf>
    <xf numFmtId="49" fontId="17" fillId="2" borderId="8" xfId="0" applyNumberFormat="1" applyFont="1" applyFill="1" applyBorder="1" applyAlignment="1">
      <alignment horizontal="left" vertical="top" wrapText="1"/>
    </xf>
    <xf numFmtId="49" fontId="3" fillId="2" borderId="8" xfId="0" applyNumberFormat="1" applyFont="1" applyFill="1" applyBorder="1" applyAlignment="1">
      <alignment horizontal="left" vertical="top" wrapText="1"/>
    </xf>
    <xf numFmtId="49" fontId="3" fillId="2" borderId="22" xfId="0" applyNumberFormat="1" applyFont="1" applyFill="1" applyBorder="1" applyAlignment="1">
      <alignment horizontal="left" vertical="top" wrapText="1"/>
    </xf>
    <xf numFmtId="49" fontId="3" fillId="3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17" fillId="3" borderId="8" xfId="0" applyNumberFormat="1" applyFont="1" applyFill="1" applyBorder="1" applyAlignment="1">
      <alignment horizontal="center" vertical="center" wrapText="1"/>
    </xf>
    <xf numFmtId="1" fontId="3" fillId="3" borderId="8" xfId="0" applyNumberFormat="1" applyFont="1" applyFill="1" applyBorder="1" applyAlignment="1">
      <alignment horizontal="center" vertical="center" wrapText="1"/>
    </xf>
    <xf numFmtId="4" fontId="3" fillId="3" borderId="8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49" fontId="17" fillId="2" borderId="7" xfId="0" applyNumberFormat="1" applyFont="1" applyFill="1" applyBorder="1" applyAlignment="1">
      <alignment horizontal="center" vertical="center" wrapText="1"/>
    </xf>
    <xf numFmtId="1" fontId="3" fillId="2" borderId="22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Alignment="1">
      <alignment horizontal="center" vertical="center" wrapText="1"/>
    </xf>
    <xf numFmtId="1" fontId="17" fillId="2" borderId="8" xfId="0" applyNumberFormat="1" applyFont="1" applyFill="1" applyBorder="1" applyAlignment="1">
      <alignment horizontal="center" vertical="center" wrapText="1"/>
    </xf>
    <xf numFmtId="0" fontId="17" fillId="3" borderId="29" xfId="0" applyNumberFormat="1" applyFont="1" applyFill="1" applyBorder="1" applyAlignment="1">
      <alignment horizontal="center" vertical="center" wrapText="1"/>
    </xf>
    <xf numFmtId="1" fontId="3" fillId="3" borderId="12" xfId="0" applyNumberFormat="1" applyFont="1" applyFill="1" applyBorder="1" applyAlignment="1">
      <alignment horizontal="center" vertical="center" wrapText="1"/>
    </xf>
    <xf numFmtId="2" fontId="3" fillId="0" borderId="21" xfId="0" applyNumberFormat="1" applyFont="1" applyBorder="1" applyAlignment="1">
      <alignment horizontal="center" vertical="center" wrapText="1"/>
    </xf>
    <xf numFmtId="4" fontId="17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0" fontId="3" fillId="2" borderId="31" xfId="0" applyNumberFormat="1" applyFont="1" applyFill="1" applyBorder="1" applyAlignment="1">
      <alignment horizontal="center" vertical="center" wrapText="1"/>
    </xf>
    <xf numFmtId="2" fontId="3" fillId="0" borderId="35" xfId="0" applyNumberFormat="1" applyFont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2" borderId="36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17" fillId="3" borderId="15" xfId="0" applyNumberFormat="1" applyFont="1" applyFill="1" applyBorder="1" applyAlignment="1">
      <alignment horizontal="center" vertical="center" wrapText="1"/>
    </xf>
    <xf numFmtId="4" fontId="3" fillId="3" borderId="12" xfId="0" applyNumberFormat="1" applyFont="1" applyFill="1" applyBorder="1" applyAlignment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49" fontId="3" fillId="2" borderId="28" xfId="0" applyNumberFormat="1" applyFont="1" applyFill="1" applyBorder="1" applyAlignment="1">
      <alignment horizontal="left" vertical="top" wrapText="1"/>
    </xf>
    <xf numFmtId="4" fontId="17" fillId="2" borderId="26" xfId="0" applyNumberFormat="1" applyFont="1" applyFill="1" applyBorder="1" applyAlignment="1">
      <alignment horizontal="center" vertical="center" wrapText="1"/>
    </xf>
    <xf numFmtId="165" fontId="17" fillId="2" borderId="26" xfId="0" applyNumberFormat="1" applyFont="1" applyFill="1" applyBorder="1" applyAlignment="1">
      <alignment horizontal="center" vertical="center" wrapText="1"/>
    </xf>
    <xf numFmtId="0" fontId="3" fillId="2" borderId="28" xfId="0" applyNumberFormat="1" applyFont="1" applyFill="1" applyBorder="1" applyAlignment="1">
      <alignment horizontal="left" vertical="top" wrapText="1"/>
    </xf>
    <xf numFmtId="0" fontId="3" fillId="2" borderId="26" xfId="0" applyNumberFormat="1" applyFont="1" applyFill="1" applyBorder="1" applyAlignment="1">
      <alignment vertical="top" wrapText="1"/>
    </xf>
    <xf numFmtId="0" fontId="3" fillId="2" borderId="27" xfId="0" applyNumberFormat="1" applyFont="1" applyFill="1" applyBorder="1" applyAlignment="1">
      <alignment vertical="top" wrapText="1"/>
    </xf>
    <xf numFmtId="4" fontId="16" fillId="2" borderId="37" xfId="0" applyNumberFormat="1" applyFont="1" applyFill="1" applyBorder="1" applyAlignment="1">
      <alignment horizontal="center" vertical="center" wrapText="1"/>
    </xf>
    <xf numFmtId="4" fontId="16" fillId="2" borderId="38" xfId="0" applyNumberFormat="1" applyFont="1" applyFill="1" applyBorder="1" applyAlignment="1">
      <alignment horizontal="center" vertical="center" wrapText="1"/>
    </xf>
    <xf numFmtId="4" fontId="16" fillId="0" borderId="38" xfId="0" applyNumberFormat="1" applyFont="1" applyBorder="1" applyAlignment="1">
      <alignment horizontal="center" vertical="center" wrapText="1"/>
    </xf>
    <xf numFmtId="165" fontId="16" fillId="2" borderId="38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top" wrapText="1"/>
    </xf>
    <xf numFmtId="49" fontId="18" fillId="2" borderId="0" xfId="0" applyNumberFormat="1" applyFont="1" applyFill="1" applyAlignment="1">
      <alignment horizontal="center" vertical="top" wrapText="1"/>
    </xf>
    <xf numFmtId="1" fontId="3" fillId="2" borderId="0" xfId="0" applyNumberFormat="1" applyFont="1" applyFill="1" applyAlignment="1">
      <alignment vertical="top" wrapText="1"/>
    </xf>
    <xf numFmtId="4" fontId="2" fillId="2" borderId="0" xfId="0" applyNumberFormat="1" applyFont="1" applyFill="1"/>
    <xf numFmtId="0" fontId="4" fillId="0" borderId="0" xfId="0" applyNumberFormat="1" applyFont="1" applyAlignment="1">
      <alignment horizontal="center" vertical="center" wrapText="1"/>
    </xf>
    <xf numFmtId="0" fontId="19" fillId="0" borderId="0" xfId="0" applyNumberFormat="1" applyFont="1"/>
    <xf numFmtId="0" fontId="5" fillId="0" borderId="8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4" fillId="0" borderId="0" xfId="0" applyNumberFormat="1" applyFont="1"/>
    <xf numFmtId="0" fontId="7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center" vertical="center" wrapText="1"/>
    </xf>
    <xf numFmtId="0" fontId="15" fillId="0" borderId="8" xfId="0" applyNumberFormat="1" applyFont="1" applyBorder="1" applyAlignment="1">
      <alignment horizontal="center" vertical="center" wrapText="1"/>
    </xf>
    <xf numFmtId="0" fontId="20" fillId="0" borderId="8" xfId="0" applyNumberFormat="1" applyFont="1" applyBorder="1" applyAlignment="1">
      <alignment horizontal="center" vertical="center" wrapText="1"/>
    </xf>
    <xf numFmtId="49" fontId="20" fillId="3" borderId="8" xfId="0" applyNumberFormat="1" applyFont="1" applyFill="1" applyBorder="1" applyAlignment="1">
      <alignment horizontal="center" vertical="center" wrapText="1"/>
    </xf>
    <xf numFmtId="49" fontId="20" fillId="3" borderId="8" xfId="0" applyNumberFormat="1" applyFont="1" applyFill="1" applyBorder="1" applyAlignment="1">
      <alignment vertical="top" wrapText="1"/>
    </xf>
    <xf numFmtId="0" fontId="20" fillId="3" borderId="8" xfId="0" applyNumberFormat="1" applyFont="1" applyFill="1" applyBorder="1" applyAlignment="1">
      <alignment horizontal="center" vertical="center" wrapText="1"/>
    </xf>
    <xf numFmtId="3" fontId="15" fillId="3" borderId="8" xfId="0" applyNumberFormat="1" applyFont="1" applyFill="1" applyBorder="1" applyAlignment="1">
      <alignment horizontal="center" vertical="center" wrapText="1"/>
    </xf>
    <xf numFmtId="0" fontId="22" fillId="3" borderId="0" xfId="0" applyNumberFormat="1" applyFont="1" applyFill="1"/>
    <xf numFmtId="49" fontId="20" fillId="3" borderId="8" xfId="0" applyNumberFormat="1" applyFont="1" applyFill="1" applyBorder="1" applyAlignment="1">
      <alignment horizontal="left" vertical="center" wrapText="1"/>
    </xf>
    <xf numFmtId="165" fontId="20" fillId="3" borderId="8" xfId="0" applyNumberFormat="1" applyFont="1" applyFill="1" applyBorder="1" applyAlignment="1">
      <alignment horizontal="center" vertical="center"/>
    </xf>
    <xf numFmtId="49" fontId="20" fillId="3" borderId="8" xfId="0" applyNumberFormat="1" applyFont="1" applyFill="1" applyBorder="1" applyAlignment="1">
      <alignment horizontal="center" wrapText="1"/>
    </xf>
    <xf numFmtId="10" fontId="20" fillId="3" borderId="8" xfId="0" applyNumberFormat="1" applyFont="1" applyFill="1" applyBorder="1" applyAlignment="1">
      <alignment horizontal="center" vertical="center"/>
    </xf>
    <xf numFmtId="0" fontId="20" fillId="3" borderId="14" xfId="0" applyNumberFormat="1" applyFont="1" applyFill="1" applyBorder="1" applyAlignment="1">
      <alignment vertical="center" wrapText="1"/>
    </xf>
    <xf numFmtId="164" fontId="20" fillId="3" borderId="8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center" wrapText="1"/>
    </xf>
    <xf numFmtId="0" fontId="20" fillId="3" borderId="8" xfId="0" applyNumberFormat="1" applyFont="1" applyFill="1" applyBorder="1" applyAlignment="1">
      <alignment vertical="top" wrapText="1"/>
    </xf>
    <xf numFmtId="0" fontId="20" fillId="3" borderId="8" xfId="0" applyNumberFormat="1" applyFont="1" applyFill="1" applyBorder="1" applyAlignment="1">
      <alignment horizontal="center" vertical="top" wrapText="1"/>
    </xf>
    <xf numFmtId="4" fontId="20" fillId="3" borderId="8" xfId="0" applyNumberFormat="1" applyFont="1" applyFill="1" applyBorder="1" applyAlignment="1">
      <alignment horizontal="center" vertical="center"/>
    </xf>
    <xf numFmtId="4" fontId="20" fillId="0" borderId="8" xfId="0" applyNumberFormat="1" applyFont="1" applyBorder="1" applyAlignment="1">
      <alignment horizontal="center" vertical="center"/>
    </xf>
    <xf numFmtId="49" fontId="20" fillId="3" borderId="8" xfId="0" applyNumberFormat="1" applyFont="1" applyFill="1" applyBorder="1" applyAlignment="1">
      <alignment vertical="center" wrapText="1"/>
    </xf>
    <xf numFmtId="10" fontId="20" fillId="3" borderId="8" xfId="0" applyNumberFormat="1" applyFont="1" applyFill="1" applyBorder="1" applyAlignment="1">
      <alignment horizontal="center" vertical="center" wrapText="1"/>
    </xf>
    <xf numFmtId="167" fontId="20" fillId="0" borderId="8" xfId="0" applyNumberFormat="1" applyFont="1" applyBorder="1" applyAlignment="1">
      <alignment horizontal="center" vertical="center"/>
    </xf>
    <xf numFmtId="0" fontId="15" fillId="3" borderId="8" xfId="0" applyNumberFormat="1" applyFont="1" applyFill="1" applyBorder="1" applyAlignment="1">
      <alignment horizontal="center" vertical="center" wrapText="1"/>
    </xf>
    <xf numFmtId="0" fontId="24" fillId="3" borderId="0" xfId="0" applyNumberFormat="1" applyFont="1" applyFill="1" applyAlignment="1">
      <alignment horizontal="center" wrapText="1"/>
    </xf>
    <xf numFmtId="0" fontId="20" fillId="3" borderId="7" xfId="0" applyNumberFormat="1" applyFont="1" applyFill="1" applyBorder="1" applyAlignment="1">
      <alignment vertical="center" wrapText="1"/>
    </xf>
    <xf numFmtId="4" fontId="20" fillId="3" borderId="8" xfId="0" applyNumberFormat="1" applyFont="1" applyFill="1" applyBorder="1" applyAlignment="1">
      <alignment horizontal="center" vertical="center" wrapText="1"/>
    </xf>
    <xf numFmtId="49" fontId="17" fillId="3" borderId="14" xfId="0" applyNumberFormat="1" applyFont="1" applyFill="1" applyBorder="1" applyAlignment="1">
      <alignment horizontal="left" vertical="center" wrapText="1"/>
    </xf>
    <xf numFmtId="164" fontId="20" fillId="3" borderId="8" xfId="0" applyNumberFormat="1" applyFont="1" applyFill="1" applyBorder="1" applyAlignment="1">
      <alignment horizontal="center" vertical="center" wrapText="1"/>
    </xf>
    <xf numFmtId="164" fontId="20" fillId="0" borderId="8" xfId="0" applyNumberFormat="1" applyFont="1" applyBorder="1" applyAlignment="1">
      <alignment horizontal="center" vertical="center" wrapText="1"/>
    </xf>
    <xf numFmtId="3" fontId="20" fillId="3" borderId="8" xfId="0" applyNumberFormat="1" applyFont="1" applyFill="1" applyBorder="1" applyAlignment="1">
      <alignment horizontal="center" vertical="center"/>
    </xf>
    <xf numFmtId="49" fontId="20" fillId="3" borderId="7" xfId="0" applyNumberFormat="1" applyFont="1" applyFill="1" applyBorder="1" applyAlignment="1">
      <alignment vertical="top" wrapText="1"/>
    </xf>
    <xf numFmtId="168" fontId="25" fillId="0" borderId="8" xfId="0" applyNumberFormat="1" applyFont="1" applyBorder="1" applyAlignment="1">
      <alignment horizontal="center" vertical="center"/>
    </xf>
    <xf numFmtId="3" fontId="8" fillId="0" borderId="0" xfId="0" applyNumberFormat="1" applyFont="1" applyAlignment="1">
      <alignment horizontal="center" vertical="center" wrapText="1"/>
    </xf>
    <xf numFmtId="0" fontId="26" fillId="0" borderId="0" xfId="0" applyNumberFormat="1" applyFont="1"/>
    <xf numFmtId="165" fontId="4" fillId="0" borderId="0" xfId="0" applyNumberFormat="1" applyFont="1"/>
    <xf numFmtId="49" fontId="20" fillId="3" borderId="7" xfId="0" applyNumberFormat="1" applyFont="1" applyFill="1" applyBorder="1" applyAlignment="1">
      <alignment vertical="center" wrapText="1"/>
    </xf>
    <xf numFmtId="3" fontId="20" fillId="0" borderId="8" xfId="0" applyNumberFormat="1" applyFont="1" applyBorder="1" applyAlignment="1">
      <alignment horizontal="center" vertical="center"/>
    </xf>
    <xf numFmtId="168" fontId="4" fillId="0" borderId="0" xfId="0" applyNumberFormat="1" applyFont="1"/>
    <xf numFmtId="167" fontId="20" fillId="3" borderId="8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 wrapText="1"/>
    </xf>
    <xf numFmtId="49" fontId="20" fillId="0" borderId="8" xfId="0" applyNumberFormat="1" applyFont="1" applyBorder="1" applyAlignment="1">
      <alignment vertical="center" wrapText="1"/>
    </xf>
    <xf numFmtId="165" fontId="20" fillId="0" borderId="8" xfId="0" applyNumberFormat="1" applyFont="1" applyBorder="1" applyAlignment="1">
      <alignment horizontal="center" vertical="center"/>
    </xf>
    <xf numFmtId="49" fontId="20" fillId="3" borderId="8" xfId="0" applyNumberFormat="1" applyFont="1" applyFill="1" applyBorder="1" applyAlignment="1">
      <alignment wrapText="1"/>
    </xf>
    <xf numFmtId="10" fontId="26" fillId="0" borderId="0" xfId="0" applyNumberFormat="1" applyFont="1" applyAlignment="1">
      <alignment vertical="center"/>
    </xf>
    <xf numFmtId="10" fontId="19" fillId="0" borderId="0" xfId="0" applyNumberFormat="1" applyFont="1" applyAlignment="1">
      <alignment vertical="center"/>
    </xf>
    <xf numFmtId="3" fontId="19" fillId="0" borderId="0" xfId="0" applyNumberFormat="1" applyFont="1"/>
    <xf numFmtId="1" fontId="19" fillId="0" borderId="0" xfId="0" applyNumberFormat="1" applyFont="1"/>
    <xf numFmtId="9" fontId="19" fillId="0" borderId="0" xfId="0" applyNumberFormat="1" applyFont="1"/>
    <xf numFmtId="1" fontId="27" fillId="0" borderId="0" xfId="0" applyNumberFormat="1" applyFont="1"/>
    <xf numFmtId="0" fontId="28" fillId="0" borderId="0" xfId="0" applyNumberFormat="1" applyFont="1"/>
    <xf numFmtId="0" fontId="29" fillId="0" borderId="0" xfId="0" applyNumberFormat="1" applyFont="1" applyAlignment="1">
      <alignment horizontal="right"/>
    </xf>
    <xf numFmtId="0" fontId="30" fillId="0" borderId="8" xfId="0" applyNumberFormat="1" applyFont="1" applyBorder="1" applyAlignment="1">
      <alignment horizontal="center" vertical="center"/>
    </xf>
    <xf numFmtId="0" fontId="30" fillId="0" borderId="8" xfId="0" applyNumberFormat="1" applyFont="1" applyBorder="1" applyAlignment="1">
      <alignment horizontal="center" vertical="center" wrapText="1"/>
    </xf>
    <xf numFmtId="0" fontId="28" fillId="0" borderId="8" xfId="0" applyNumberFormat="1" applyFont="1" applyBorder="1" applyAlignment="1">
      <alignment horizontal="center" vertical="center"/>
    </xf>
    <xf numFmtId="0" fontId="30" fillId="0" borderId="0" xfId="0" applyNumberFormat="1" applyFont="1"/>
    <xf numFmtId="0" fontId="30" fillId="0" borderId="0" xfId="0" applyNumberFormat="1" applyFont="1" applyAlignment="1">
      <alignment horizontal="left"/>
    </xf>
    <xf numFmtId="0" fontId="28" fillId="0" borderId="1" xfId="0" applyNumberFormat="1" applyFont="1" applyBorder="1"/>
    <xf numFmtId="0" fontId="28" fillId="0" borderId="4" xfId="0" applyNumberFormat="1" applyFont="1" applyBorder="1"/>
    <xf numFmtId="0" fontId="31" fillId="0" borderId="8" xfId="0" applyNumberFormat="1" applyFont="1" applyBorder="1" applyAlignment="1">
      <alignment horizontal="center" vertical="center" wrapText="1"/>
    </xf>
    <xf numFmtId="0" fontId="32" fillId="0" borderId="8" xfId="0" applyNumberFormat="1" applyFont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 wrapText="1"/>
    </xf>
    <xf numFmtId="0" fontId="32" fillId="0" borderId="8" xfId="0" applyNumberFormat="1" applyFont="1" applyBorder="1" applyAlignment="1">
      <alignment wrapText="1"/>
    </xf>
    <xf numFmtId="0" fontId="33" fillId="0" borderId="8" xfId="0" applyNumberFormat="1" applyFont="1" applyBorder="1" applyAlignment="1">
      <alignment horizontal="center" vertical="center" wrapText="1"/>
    </xf>
    <xf numFmtId="166" fontId="33" fillId="0" borderId="8" xfId="0" applyNumberFormat="1" applyFont="1" applyBorder="1" applyAlignment="1">
      <alignment horizontal="center" vertical="center"/>
    </xf>
    <xf numFmtId="166" fontId="33" fillId="0" borderId="8" xfId="0" applyNumberFormat="1" applyFont="1" applyBorder="1" applyAlignment="1">
      <alignment horizontal="center" vertical="center" wrapText="1"/>
    </xf>
    <xf numFmtId="1" fontId="1" fillId="0" borderId="0" xfId="0" applyNumberFormat="1" applyFont="1"/>
    <xf numFmtId="0" fontId="33" fillId="0" borderId="8" xfId="0" applyNumberFormat="1" applyFont="1" applyBorder="1" applyAlignment="1">
      <alignment horizontal="center" vertical="center"/>
    </xf>
    <xf numFmtId="1" fontId="33" fillId="0" borderId="8" xfId="0" applyNumberFormat="1" applyFont="1" applyBorder="1" applyAlignment="1">
      <alignment horizontal="center" vertical="center"/>
    </xf>
    <xf numFmtId="166" fontId="31" fillId="0" borderId="8" xfId="0" applyNumberFormat="1" applyFont="1" applyBorder="1" applyAlignment="1">
      <alignment horizontal="center" vertical="center" wrapText="1"/>
    </xf>
    <xf numFmtId="49" fontId="32" fillId="0" borderId="8" xfId="0" applyNumberFormat="1" applyFont="1" applyBorder="1" applyAlignment="1">
      <alignment horizontal="center" vertical="center" wrapText="1"/>
    </xf>
    <xf numFmtId="166" fontId="1" fillId="0" borderId="0" xfId="0" applyNumberFormat="1" applyFont="1"/>
    <xf numFmtId="0" fontId="3" fillId="0" borderId="8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2" fontId="34" fillId="0" borderId="8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1" fillId="4" borderId="0" xfId="0" applyNumberFormat="1" applyFont="1" applyFill="1"/>
    <xf numFmtId="49" fontId="16" fillId="2" borderId="32" xfId="0" applyNumberFormat="1" applyFont="1" applyFill="1" applyBorder="1" applyAlignment="1">
      <alignment horizontal="left" vertical="top" wrapText="1"/>
    </xf>
    <xf numFmtId="49" fontId="16" fillId="2" borderId="33" xfId="0" applyNumberFormat="1" applyFont="1" applyFill="1" applyBorder="1" applyAlignment="1">
      <alignment horizontal="left" vertical="top" wrapText="1"/>
    </xf>
    <xf numFmtId="49" fontId="16" fillId="2" borderId="34" xfId="0" applyNumberFormat="1" applyFont="1" applyFill="1" applyBorder="1" applyAlignment="1">
      <alignment horizontal="left" vertical="top" wrapText="1"/>
    </xf>
    <xf numFmtId="49" fontId="3" fillId="2" borderId="23" xfId="0" applyNumberFormat="1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left" vertical="top" wrapText="1"/>
    </xf>
    <xf numFmtId="49" fontId="3" fillId="2" borderId="25" xfId="0" applyNumberFormat="1" applyFont="1" applyFill="1" applyBorder="1" applyAlignment="1">
      <alignment horizontal="left" vertical="top" wrapText="1"/>
    </xf>
    <xf numFmtId="0" fontId="3" fillId="2" borderId="19" xfId="0" applyNumberFormat="1" applyFont="1" applyFill="1" applyBorder="1" applyAlignment="1">
      <alignment horizontal="left"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20" xfId="0" applyNumberFormat="1" applyFont="1" applyFill="1" applyBorder="1" applyAlignment="1">
      <alignment horizontal="left" vertical="top" wrapText="1"/>
    </xf>
    <xf numFmtId="0" fontId="5" fillId="2" borderId="16" xfId="0" applyNumberFormat="1" applyFont="1" applyFill="1" applyBorder="1" applyAlignment="1">
      <alignment horizontal="left" vertical="top" wrapText="1"/>
    </xf>
    <xf numFmtId="0" fontId="5" fillId="2" borderId="17" xfId="0" applyNumberFormat="1" applyFont="1" applyFill="1" applyBorder="1" applyAlignment="1">
      <alignment horizontal="left" vertical="top" wrapText="1"/>
    </xf>
    <xf numFmtId="0" fontId="5" fillId="2" borderId="18" xfId="0" applyNumberFormat="1" applyFont="1" applyFill="1" applyBorder="1" applyAlignment="1">
      <alignment horizontal="left" vertical="top" wrapText="1"/>
    </xf>
    <xf numFmtId="0" fontId="5" fillId="2" borderId="32" xfId="0" applyNumberFormat="1" applyFont="1" applyFill="1" applyBorder="1" applyAlignment="1">
      <alignment horizontal="left" vertical="top" wrapText="1"/>
    </xf>
    <xf numFmtId="0" fontId="5" fillId="2" borderId="33" xfId="0" applyNumberFormat="1" applyFont="1" applyFill="1" applyBorder="1" applyAlignment="1">
      <alignment horizontal="left" vertical="top" wrapText="1"/>
    </xf>
    <xf numFmtId="0" fontId="5" fillId="2" borderId="34" xfId="0" applyNumberFormat="1" applyFont="1" applyFill="1" applyBorder="1" applyAlignment="1">
      <alignment horizontal="left" vertical="top" wrapText="1"/>
    </xf>
    <xf numFmtId="49" fontId="3" fillId="2" borderId="30" xfId="0" applyNumberFormat="1" applyFont="1" applyFill="1" applyBorder="1" applyAlignment="1">
      <alignment horizontal="left" vertical="top" wrapText="1"/>
    </xf>
    <xf numFmtId="49" fontId="3" fillId="2" borderId="0" xfId="0" applyNumberFormat="1" applyFont="1" applyFill="1" applyAlignment="1">
      <alignment horizontal="left" vertical="top" wrapText="1"/>
    </xf>
    <xf numFmtId="0" fontId="5" fillId="2" borderId="0" xfId="0" applyNumberFormat="1" applyFont="1" applyFill="1" applyAlignment="1">
      <alignment horizontal="center"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14" fillId="2" borderId="0" xfId="0" applyNumberFormat="1" applyFont="1" applyFill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0" fillId="2" borderId="0" xfId="0" applyNumberFormat="1" applyFont="1" applyFill="1" applyAlignment="1">
      <alignment horizontal="left" vertical="top" wrapText="1"/>
    </xf>
    <xf numFmtId="0" fontId="11" fillId="2" borderId="0" xfId="0" applyNumberFormat="1" applyFont="1" applyFill="1" applyAlignment="1">
      <alignment horizontal="left" vertical="center" wrapText="1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23" fillId="3" borderId="7" xfId="0" applyNumberFormat="1" applyFont="1" applyFill="1" applyBorder="1" applyAlignment="1">
      <alignment horizontal="center" wrapText="1"/>
    </xf>
    <xf numFmtId="0" fontId="23" fillId="3" borderId="5" xfId="0" applyNumberFormat="1" applyFont="1" applyFill="1" applyBorder="1" applyAlignment="1">
      <alignment horizontal="center" wrapText="1"/>
    </xf>
    <xf numFmtId="0" fontId="23" fillId="3" borderId="6" xfId="0" applyNumberFormat="1" applyFont="1" applyFill="1" applyBorder="1" applyAlignment="1">
      <alignment horizontal="center" wrapText="1"/>
    </xf>
    <xf numFmtId="0" fontId="21" fillId="0" borderId="1" xfId="0" applyNumberFormat="1" applyFont="1" applyBorder="1" applyAlignment="1">
      <alignment horizontal="center" vertical="center" wrapText="1"/>
    </xf>
    <xf numFmtId="0" fontId="21" fillId="0" borderId="2" xfId="0" applyNumberFormat="1" applyFont="1" applyBorder="1" applyAlignment="1">
      <alignment horizontal="center" vertical="center" wrapText="1"/>
    </xf>
    <xf numFmtId="0" fontId="21" fillId="0" borderId="3" xfId="0" applyNumberFormat="1" applyFont="1" applyBorder="1" applyAlignment="1">
      <alignment horizontal="center" vertical="center" wrapText="1"/>
    </xf>
    <xf numFmtId="0" fontId="15" fillId="0" borderId="7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3" fontId="15" fillId="3" borderId="7" xfId="0" applyNumberFormat="1" applyFont="1" applyFill="1" applyBorder="1" applyAlignment="1">
      <alignment horizontal="center" vertical="center" wrapText="1"/>
    </xf>
    <xf numFmtId="3" fontId="15" fillId="3" borderId="5" xfId="0" applyNumberFormat="1" applyFont="1" applyFill="1" applyBorder="1" applyAlignment="1">
      <alignment horizontal="center" vertical="center" wrapText="1"/>
    </xf>
    <xf numFmtId="3" fontId="15" fillId="3" borderId="6" xfId="0" applyNumberFormat="1" applyFont="1" applyFill="1" applyBorder="1" applyAlignment="1">
      <alignment horizontal="center" vertical="center" wrapText="1"/>
    </xf>
    <xf numFmtId="0" fontId="20" fillId="3" borderId="7" xfId="0" applyNumberFormat="1" applyFont="1" applyFill="1" applyBorder="1" applyAlignment="1">
      <alignment horizontal="left" vertical="center" wrapText="1"/>
    </xf>
    <xf numFmtId="0" fontId="20" fillId="3" borderId="5" xfId="0" applyNumberFormat="1" applyFont="1" applyFill="1" applyBorder="1" applyAlignment="1">
      <alignment horizontal="left" vertical="center" wrapText="1"/>
    </xf>
    <xf numFmtId="0" fontId="20" fillId="3" borderId="6" xfId="0" applyNumberFormat="1" applyFont="1" applyFill="1" applyBorder="1" applyAlignment="1">
      <alignment horizontal="left" vertical="center" wrapText="1"/>
    </xf>
    <xf numFmtId="49" fontId="20" fillId="3" borderId="8" xfId="0" applyNumberFormat="1" applyFont="1" applyFill="1" applyBorder="1" applyAlignment="1">
      <alignment horizontal="center" vertical="center" wrapText="1"/>
    </xf>
    <xf numFmtId="49" fontId="20" fillId="3" borderId="11" xfId="0" applyNumberFormat="1" applyFont="1" applyFill="1" applyBorder="1" applyAlignment="1">
      <alignment horizontal="center" vertical="center" wrapText="1"/>
    </xf>
    <xf numFmtId="49" fontId="20" fillId="3" borderId="8" xfId="0" applyNumberFormat="1" applyFont="1" applyFill="1" applyBorder="1" applyAlignment="1">
      <alignment horizontal="left" vertical="center" wrapText="1"/>
    </xf>
    <xf numFmtId="49" fontId="20" fillId="3" borderId="11" xfId="0" applyNumberFormat="1" applyFont="1" applyFill="1" applyBorder="1" applyAlignment="1">
      <alignment horizontal="left" vertical="center" wrapText="1"/>
    </xf>
    <xf numFmtId="4" fontId="28" fillId="0" borderId="8" xfId="0" applyNumberFormat="1" applyFont="1" applyBorder="1" applyAlignment="1">
      <alignment horizontal="center" vertical="center"/>
    </xf>
    <xf numFmtId="4" fontId="28" fillId="0" borderId="10" xfId="0" applyNumberFormat="1" applyFont="1" applyBorder="1" applyAlignment="1">
      <alignment horizontal="center" vertical="center"/>
    </xf>
    <xf numFmtId="0" fontId="30" fillId="0" borderId="0" xfId="0" applyNumberFormat="1" applyFont="1" applyAlignment="1">
      <alignment horizontal="center" wrapText="1"/>
    </xf>
    <xf numFmtId="0" fontId="30" fillId="0" borderId="8" xfId="0" applyNumberFormat="1" applyFont="1" applyBorder="1" applyAlignment="1">
      <alignment horizontal="center" vertical="center" wrapText="1"/>
    </xf>
    <xf numFmtId="0" fontId="30" fillId="0" borderId="10" xfId="0" applyNumberFormat="1" applyFont="1" applyBorder="1" applyAlignment="1">
      <alignment horizontal="center" vertical="center" wrapText="1"/>
    </xf>
    <xf numFmtId="0" fontId="31" fillId="0" borderId="8" xfId="0" applyNumberFormat="1" applyFont="1" applyBorder="1" applyAlignment="1">
      <alignment horizontal="center" vertical="center" wrapText="1"/>
    </xf>
    <xf numFmtId="0" fontId="31" fillId="0" borderId="5" xfId="0" applyNumberFormat="1" applyFont="1" applyBorder="1" applyAlignment="1">
      <alignment horizontal="center" vertical="center" wrapText="1"/>
    </xf>
    <xf numFmtId="0" fontId="31" fillId="0" borderId="10" xfId="0" applyNumberFormat="1" applyFont="1" applyBorder="1" applyAlignment="1">
      <alignment horizontal="center" vertical="center" wrapText="1"/>
    </xf>
    <xf numFmtId="2" fontId="3" fillId="0" borderId="41" xfId="0" applyNumberFormat="1" applyFont="1" applyBorder="1" applyAlignment="1">
      <alignment horizontal="center" vertical="center" wrapText="1"/>
    </xf>
    <xf numFmtId="49" fontId="17" fillId="2" borderId="13" xfId="0" applyNumberFormat="1" applyFont="1" applyFill="1" applyBorder="1" applyAlignment="1">
      <alignment horizontal="center" vertical="center" wrapText="1"/>
    </xf>
    <xf numFmtId="49" fontId="3" fillId="2" borderId="39" xfId="0" applyNumberFormat="1" applyFont="1" applyFill="1" applyBorder="1" applyAlignment="1">
      <alignment horizontal="center" vertical="center" wrapText="1"/>
    </xf>
    <xf numFmtId="0" fontId="17" fillId="3" borderId="12" xfId="0" applyNumberFormat="1" applyFont="1" applyFill="1" applyBorder="1" applyAlignment="1">
      <alignment horizontal="center" vertical="center" wrapText="1"/>
    </xf>
    <xf numFmtId="1" fontId="17" fillId="2" borderId="12" xfId="0" applyNumberFormat="1" applyFont="1" applyFill="1" applyBorder="1" applyAlignment="1">
      <alignment horizontal="center" vertical="center" wrapText="1"/>
    </xf>
    <xf numFmtId="1" fontId="3" fillId="2" borderId="42" xfId="0" applyNumberFormat="1" applyFont="1" applyFill="1" applyBorder="1" applyAlignment="1">
      <alignment horizontal="center" vertical="center" wrapText="1"/>
    </xf>
    <xf numFmtId="0" fontId="5" fillId="2" borderId="40" xfId="0" applyNumberFormat="1" applyFont="1" applyFill="1" applyBorder="1" applyAlignment="1">
      <alignment horizontal="center" vertical="top" wrapText="1"/>
    </xf>
    <xf numFmtId="0" fontId="15" fillId="2" borderId="40" xfId="0" applyNumberFormat="1" applyFont="1" applyFill="1" applyBorder="1" applyAlignment="1">
      <alignment horizontal="center" vertical="center" wrapText="1"/>
    </xf>
    <xf numFmtId="0" fontId="5" fillId="2" borderId="40" xfId="0" applyNumberFormat="1" applyFont="1" applyFill="1" applyBorder="1" applyAlignment="1">
      <alignment horizontal="center" vertical="center" wrapText="1"/>
    </xf>
    <xf numFmtId="0" fontId="16" fillId="2" borderId="40" xfId="0" applyNumberFormat="1" applyFont="1" applyFill="1" applyBorder="1" applyAlignment="1">
      <alignment horizontal="center" vertical="center" wrapText="1"/>
    </xf>
    <xf numFmtId="0" fontId="5" fillId="2" borderId="40" xfId="0" applyNumberFormat="1" applyFont="1" applyFill="1" applyBorder="1" applyAlignment="1">
      <alignment horizontal="center" vertical="top" wrapText="1"/>
    </xf>
    <xf numFmtId="0" fontId="5" fillId="2" borderId="40" xfId="0" applyNumberFormat="1" applyFont="1" applyFill="1" applyBorder="1" applyAlignment="1">
      <alignment horizontal="center" vertical="center" wrapText="1"/>
    </xf>
    <xf numFmtId="0" fontId="3" fillId="2" borderId="40" xfId="0" applyNumberFormat="1" applyFont="1" applyFill="1" applyBorder="1" applyAlignment="1">
      <alignment horizontal="center" vertical="top" wrapText="1"/>
    </xf>
    <xf numFmtId="0" fontId="17" fillId="2" borderId="40" xfId="0" applyNumberFormat="1" applyFont="1" applyFill="1" applyBorder="1" applyAlignment="1">
      <alignment horizontal="center" vertical="top" wrapText="1"/>
    </xf>
    <xf numFmtId="0" fontId="5" fillId="2" borderId="40" xfId="0" applyNumberFormat="1" applyFont="1" applyFill="1" applyBorder="1" applyAlignment="1">
      <alignment horizontal="left" vertical="top" wrapText="1"/>
    </xf>
    <xf numFmtId="0" fontId="3" fillId="2" borderId="40" xfId="0" applyNumberFormat="1" applyFont="1" applyFill="1" applyBorder="1" applyAlignment="1">
      <alignment horizontal="left" vertical="top" wrapText="1"/>
    </xf>
    <xf numFmtId="2" fontId="3" fillId="2" borderId="40" xfId="0" applyNumberFormat="1" applyFont="1" applyFill="1" applyBorder="1" applyAlignment="1">
      <alignment horizontal="left" vertical="top" wrapText="1"/>
    </xf>
    <xf numFmtId="0" fontId="17" fillId="2" borderId="40" xfId="0" applyNumberFormat="1" applyFont="1" applyFill="1" applyBorder="1" applyAlignment="1">
      <alignment horizontal="left" vertical="top" wrapText="1"/>
    </xf>
    <xf numFmtId="0" fontId="3" fillId="2" borderId="40" xfId="0" applyNumberFormat="1" applyFont="1" applyFill="1" applyBorder="1" applyAlignment="1">
      <alignment horizontal="left" vertical="top" wrapText="1"/>
    </xf>
    <xf numFmtId="0" fontId="9" fillId="2" borderId="40" xfId="0" applyNumberFormat="1" applyFont="1" applyFill="1" applyBorder="1" applyAlignment="1">
      <alignment vertical="top" wrapText="1"/>
    </xf>
    <xf numFmtId="0" fontId="2" fillId="2" borderId="40" xfId="0" applyNumberFormat="1" applyFont="1" applyFill="1" applyBorder="1" applyAlignment="1">
      <alignment vertical="top" wrapText="1"/>
    </xf>
    <xf numFmtId="49" fontId="3" fillId="2" borderId="40" xfId="0" applyNumberFormat="1" applyFont="1" applyFill="1" applyBorder="1" applyAlignment="1">
      <alignment horizontal="left" vertical="top" wrapText="1"/>
    </xf>
    <xf numFmtId="49" fontId="17" fillId="2" borderId="40" xfId="0" applyNumberFormat="1" applyFont="1" applyFill="1" applyBorder="1" applyAlignment="1">
      <alignment horizontal="left" vertical="top" wrapText="1"/>
    </xf>
    <xf numFmtId="49" fontId="3" fillId="2" borderId="40" xfId="0" applyNumberFormat="1" applyFont="1" applyFill="1" applyBorder="1" applyAlignment="1">
      <alignment horizontal="left" vertical="top" wrapText="1"/>
    </xf>
    <xf numFmtId="1" fontId="3" fillId="2" borderId="40" xfId="0" applyNumberFormat="1" applyFont="1" applyFill="1" applyBorder="1" applyAlignment="1">
      <alignment horizontal="center" vertical="center" wrapText="1"/>
    </xf>
    <xf numFmtId="0" fontId="3" fillId="2" borderId="40" xfId="0" applyNumberFormat="1" applyFont="1" applyFill="1" applyBorder="1" applyAlignment="1">
      <alignment horizontal="center" vertical="center" wrapText="1"/>
    </xf>
    <xf numFmtId="2" fontId="3" fillId="2" borderId="40" xfId="0" applyNumberFormat="1" applyFont="1" applyFill="1" applyBorder="1" applyAlignment="1">
      <alignment horizontal="center" vertical="center" wrapText="1"/>
    </xf>
    <xf numFmtId="49" fontId="17" fillId="3" borderId="40" xfId="0" applyNumberFormat="1" applyFont="1" applyFill="1" applyBorder="1" applyAlignment="1">
      <alignment horizontal="center" vertical="center" wrapText="1"/>
    </xf>
    <xf numFmtId="49" fontId="3" fillId="3" borderId="40" xfId="0" applyNumberFormat="1" applyFont="1" applyFill="1" applyBorder="1" applyAlignment="1">
      <alignment horizontal="center" vertical="center" wrapText="1"/>
    </xf>
    <xf numFmtId="49" fontId="3" fillId="2" borderId="40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 vertical="center" wrapText="1"/>
    </xf>
    <xf numFmtId="0" fontId="17" fillId="3" borderId="40" xfId="0" applyNumberFormat="1" applyFont="1" applyFill="1" applyBorder="1" applyAlignment="1">
      <alignment horizontal="center" vertical="center" wrapText="1"/>
    </xf>
    <xf numFmtId="1" fontId="3" fillId="3" borderId="40" xfId="0" applyNumberFormat="1" applyFont="1" applyFill="1" applyBorder="1" applyAlignment="1">
      <alignment horizontal="center" vertical="center" wrapText="1"/>
    </xf>
    <xf numFmtId="4" fontId="3" fillId="3" borderId="40" xfId="0" applyNumberFormat="1" applyFont="1" applyFill="1" applyBorder="1" applyAlignment="1">
      <alignment horizontal="center" vertical="center" wrapText="1"/>
    </xf>
    <xf numFmtId="164" fontId="17" fillId="3" borderId="40" xfId="0" applyNumberFormat="1" applyFont="1" applyFill="1" applyBorder="1" applyAlignment="1">
      <alignment horizontal="center" vertical="center" wrapText="1"/>
    </xf>
    <xf numFmtId="49" fontId="17" fillId="2" borderId="40" xfId="0" applyNumberFormat="1" applyFont="1" applyFill="1" applyBorder="1" applyAlignment="1">
      <alignment horizontal="center" vertical="center" wrapText="1"/>
    </xf>
    <xf numFmtId="0" fontId="3" fillId="3" borderId="40" xfId="0" applyNumberFormat="1" applyFont="1" applyFill="1" applyBorder="1" applyAlignment="1">
      <alignment horizontal="center" vertical="center" wrapText="1"/>
    </xf>
    <xf numFmtId="2" fontId="3" fillId="0" borderId="40" xfId="0" applyNumberFormat="1" applyFont="1" applyBorder="1" applyAlignment="1">
      <alignment horizontal="center" vertical="center" wrapText="1"/>
    </xf>
    <xf numFmtId="1" fontId="17" fillId="2" borderId="40" xfId="0" applyNumberFormat="1" applyFont="1" applyFill="1" applyBorder="1" applyAlignment="1">
      <alignment horizontal="center" vertical="center" wrapText="1"/>
    </xf>
    <xf numFmtId="0" fontId="36" fillId="2" borderId="0" xfId="0" applyNumberFormat="1" applyFont="1" applyFill="1" applyAlignment="1">
      <alignment horizontal="left" vertical="top" wrapText="1"/>
    </xf>
    <xf numFmtId="0" fontId="36" fillId="2" borderId="0" xfId="0" applyNumberFormat="1" applyFont="1" applyFill="1" applyAlignment="1">
      <alignment horizontal="center" vertical="top" wrapText="1"/>
    </xf>
    <xf numFmtId="0" fontId="37" fillId="2" borderId="0" xfId="0" applyNumberFormat="1" applyFont="1" applyFill="1" applyAlignment="1">
      <alignment horizontal="center" vertical="center" wrapText="1"/>
    </xf>
    <xf numFmtId="0" fontId="36" fillId="2" borderId="0" xfId="0" applyNumberFormat="1" applyFont="1" applyFill="1" applyAlignment="1">
      <alignment vertical="top" wrapText="1"/>
    </xf>
    <xf numFmtId="0" fontId="38" fillId="2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\&#1040;&#1088;&#1093;&#1080;&#1074;\2008\&#1040;&#1083;&#1090;&#1072;&#1081;\&#1069;&#1082;&#1089;&#1087;&#1077;&#1088;&#1090;&#1099;\&#1054;&#1082;&#1086;&#1085;&#1095;&#1072;&#1090;&#1077;&#1083;&#1100;&#1085;&#1072;&#1103;%20&#1074;&#1077;&#1088;&#1089;&#1080;&#1103;\&#1054;&#1090;&#1087;&#1091;&#1089;&#1082;\______%20____%20__%20________%2020__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\&#1040;&#1088;&#1093;&#1080;&#1074;\2008\&#1040;&#1083;&#1090;&#1072;&#1081;\&#1069;&#1082;&#1089;&#1087;&#1077;&#1088;&#1090;&#1099;\&#1054;&#1082;&#1086;&#1085;&#1095;&#1072;&#1090;&#1077;&#1083;&#1100;&#1085;&#1072;&#1103;%20&#1074;&#1077;&#1088;&#1089;&#1080;&#1103;\&#1086;&#1073;&#1086;&#1089;&#1085;&#1086;&#1074;&#1099;&#1074;&#1072;&#1102;&#1097;&#1080;&#1077;%20&#1085;&#1077;%20&#1086;&#1090;&#1088;&#1072;&#1073;&#1086;&#1090;&#1072;&#1085;&#1086;\&#1058;&#1072;&#1073;&#1083;&#1080;&#1094;&#1072;%20&#1055;%201.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5.1.7\committeecost\&#1089;&#1086;&#1088;&#1086;&#1082;&#1086;&#1074;&#1089;&#1082;&#1072;&#1103;\&#1046;&#1050;&#1061;\&#1055;&#1088;&#1077;&#1076;&#1077;&#1083;&#1100;&#1085;&#1099;&#1077;%202015%20&#1075;\&#1058;&#1072;&#1073;&#1083;&#1080;&#1094;&#1099;\TEPLO%2043(v%205.3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4;&#1077;&#1087;&#1072;&#1088;&#1090;&#1072;&#1084;&#1077;&#1085;&#1090;\&#1058;&#1072;&#1088;&#1080;&#1092;&#1085;&#1086;&#1081;%20&#1087;&#1086;&#1083;&#1080;&#1090;&#1080;&#1082;&#1080;\58-4%20&#1055;&#1088;&#1086;&#1075;&#1085;&#1086;&#1079;&#1085;&#1099;&#1077;%20&#1088;&#1072;&#1089;&#1095;&#1105;&#1090;&#1099;%20&#1090;&#1072;&#1088;&#1080;&#1092;&#1086;&#1074;\&#1058;&#1072;&#1088;&#1080;&#1092;&#1099;%202012\&#1055;&#1088;&#1080;&#1082;&#1072;&#1079;&#1099;%20&#1080;%20&#1101;&#1082;&#1089;&#1087;&#1077;&#1088;&#1090;&#1085;&#1099;&#1077;%20&#1079;&#1072;&#1082;&#1083;&#1102;&#1095;&#1077;&#1085;&#1080;&#1103;%20&#1085;&#1072;%202012%20&#1075;&#1086;&#1076;\&#1044;&#1043;&#1050;\&#1101;&#1083;&#1077;&#1082;&#1090;&#1088;&#1086;&#1101;&#1085;&#1077;&#1088;&#1075;&#1080;&#1103;\&#1086;&#1090;%2016.01.2012\&#1055;&#1077;&#1088;&#1074;&#1086;&#1077;%20&#1087;&#1086;&#1083;&#1091;&#1075;&#1086;&#1076;&#1080;&#1077;\&#1054;&#1040;&#1054;%20&#1044;&#1043;&#1050;_&#1040;&#1084;&#1091;&#1088;&#1089;&#1082;&#1072;&#1103;%20&#1058;&#1069;&#1062;-1_&#1060;&#1057;&#1058;_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&#1054;&#1073;&#1084;&#1077;&#1085;\&#1069;&#1085;&#1077;&#1088;&#1075;&#1086;&#1089;&#1073;&#1099;&#1090;\&#1054;&#1090;&#1076;&#1077;&#1083;%20&#1069;&#1085;&#1077;&#1088;&#1075;&#1086;&#1089;&#1073;&#1099;&#1090;%202013\46-&#1058;&#1069;\01_%202013\&#1044;&#1077;&#1082;&#1072;&#1073;&#1088;&#1100;\&#1052;&#1072;&#1075;&#1072;&#1076;&#1072;&#1085;\46TE.2011(v2.0)%20&#1052;&#1072;&#1075;&#1072;&#1076;&#1072;&#1085;%20&#1057;&#1088;&#1077;&#1076;&#1085;&#1077;&#1082;&#1072;&#1085;&#1089;&#1082;&#1080;&#1081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2\&#1084;&#1086;&#1080;%20&#1076;&#1086;&#1082;&#1091;&#1084;&#1077;&#1085;&#1090;&#1099;\DOCUME~1\7FFE~1\LOCALS~1\Temp\Rar$DI00.344\warm.balance.2007yea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g-server\Documents\&#1069;&#1082;&#1086;&#1085;&#1086;&#1084;&#1080;&#1095;&#1077;&#1089;&#1082;&#1080;&#1081;%20&#1086;&#1090;&#1076;&#1077;&#1083;\&#1053;&#1080;&#1085;&#1072;\&#1052;&#1086;&#1080;%20&#1076;&#1086;&#1082;&#1091;&#1084;&#1077;&#1085;&#1090;&#1099;%202011-2014\&#1056;&#1069;&#1050;\&#1054;&#1090;&#1095;&#1077;&#1090;%20&#1087;&#1086;%20&#1080;&#1085;&#1074;&#1077;&#1089;&#1090;&#1080;&#1094;.%20&#1056;&#1057;&#1058;\INV.WARM.QV.2010(v2.0)%20&#1055;&#1072;&#1088;&#1072;&#1090;&#1091;&#1085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.2"/>
      <sheetName val="6"/>
      <sheetName val="3"/>
      <sheetName val="19.1.1"/>
      <sheetName val="28.2"/>
      <sheetName val="10"/>
      <sheetName val="28.3"/>
      <sheetName val="18.1"/>
      <sheetName val="2.1"/>
      <sheetName val="21.1"/>
      <sheetName val="9"/>
      <sheetName val="22"/>
      <sheetName val="28"/>
      <sheetName val="5"/>
      <sheetName val="19.1.2"/>
      <sheetName val="27"/>
      <sheetName val="11"/>
      <sheetName val="24"/>
      <sheetName val="23"/>
      <sheetName val="15"/>
      <sheetName val="18"/>
      <sheetName val="18.2"/>
      <sheetName val="21.4"/>
      <sheetName val="21.2.2"/>
      <sheetName val="20.1"/>
      <sheetName val="29"/>
      <sheetName val="21.2.1"/>
      <sheetName val="25"/>
      <sheetName val="12"/>
      <sheetName val="21.3"/>
      <sheetName val="4"/>
      <sheetName val="8"/>
      <sheetName val="21"/>
      <sheetName val="28.1"/>
      <sheetName val="24.1"/>
      <sheetName val="P2.1"/>
      <sheetName val="16"/>
      <sheetName val="20"/>
      <sheetName val="13"/>
      <sheetName val="19"/>
      <sheetName val="P2.2"/>
      <sheetName val="2.2"/>
      <sheetName val="25.1"/>
      <sheetName val="17"/>
      <sheetName val="1.1"/>
      <sheetName val="1.2"/>
      <sheetName val="26"/>
      <sheetName val="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HSHEET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ESTR_MO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и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HSHEE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4"/>
  <sheetViews>
    <sheetView tabSelected="1" topLeftCell="B7" zoomScale="80" zoomScaleNormal="80" workbookViewId="0">
      <selection activeCell="R11" sqref="R11:V11"/>
    </sheetView>
  </sheetViews>
  <sheetFormatPr defaultColWidth="9.140625" defaultRowHeight="12.75" customHeight="1" outlineLevelRow="1" outlineLevelCol="1" x14ac:dyDescent="0.2"/>
  <cols>
    <col min="1" max="1" width="8.28515625" style="1" hidden="1" customWidth="1"/>
    <col min="2" max="2" width="6.42578125" style="4" customWidth="1"/>
    <col min="3" max="3" width="38.5703125" style="5" customWidth="1"/>
    <col min="4" max="4" width="25" style="4" customWidth="1"/>
    <col min="5" max="5" width="22" style="4" customWidth="1"/>
    <col min="6" max="6" width="25.7109375" style="4" customWidth="1"/>
    <col min="7" max="7" width="8.42578125" style="4" customWidth="1"/>
    <col min="8" max="8" width="13.28515625" style="4" customWidth="1"/>
    <col min="9" max="10" width="13.140625" style="4" customWidth="1"/>
    <col min="11" max="11" width="12.85546875" style="4" customWidth="1"/>
    <col min="12" max="12" width="12.5703125" style="4" customWidth="1"/>
    <col min="13" max="13" width="13.42578125" style="4" customWidth="1"/>
    <col min="14" max="14" width="13.28515625" style="4" customWidth="1"/>
    <col min="15" max="15" width="13.42578125" style="4" customWidth="1"/>
    <col min="16" max="16" width="12.7109375" style="4" customWidth="1"/>
    <col min="17" max="22" width="12" style="4" customWidth="1"/>
    <col min="23" max="23" width="24.85546875" style="4" hidden="1" customWidth="1" outlineLevel="1"/>
    <col min="24" max="24" width="2.140625" style="4" hidden="1" customWidth="1" outlineLevel="1"/>
    <col min="25" max="25" width="12" style="4" bestFit="1" customWidth="1" collapsed="1"/>
    <col min="26" max="26" width="9.140625" style="4" bestFit="1" customWidth="1"/>
    <col min="27" max="16384" width="9.140625" style="4"/>
  </cols>
  <sheetData>
    <row r="1" spans="1:24" ht="22.5" hidden="1" customHeight="1" outlineLevel="1" x14ac:dyDescent="0.2">
      <c r="A1" s="4"/>
      <c r="B1" s="6"/>
      <c r="C1" s="166" t="s">
        <v>3</v>
      </c>
      <c r="D1" s="166"/>
      <c r="E1" s="166"/>
      <c r="F1" s="166"/>
      <c r="G1" s="6"/>
      <c r="H1" s="6"/>
      <c r="I1" s="6"/>
      <c r="J1" s="6"/>
      <c r="L1" s="168" t="s">
        <v>4</v>
      </c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</row>
    <row r="2" spans="1:24" ht="19.5" hidden="1" customHeight="1" outlineLevel="1" x14ac:dyDescent="0.2">
      <c r="A2" s="4"/>
      <c r="B2" s="6"/>
      <c r="C2" s="7"/>
      <c r="D2" s="8"/>
      <c r="E2" s="9"/>
      <c r="F2" s="9"/>
      <c r="G2" s="6"/>
      <c r="H2" s="6"/>
      <c r="I2" s="6"/>
      <c r="J2" s="6"/>
      <c r="L2" s="169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</row>
    <row r="3" spans="1:24" ht="20.25" hidden="1" customHeight="1" outlineLevel="1" x14ac:dyDescent="0.2">
      <c r="A3" s="4"/>
      <c r="B3" s="6"/>
      <c r="C3" s="167" t="s">
        <v>6</v>
      </c>
      <c r="D3" s="167"/>
      <c r="E3" s="167"/>
      <c r="F3" s="167"/>
      <c r="G3" s="6"/>
      <c r="H3" s="6"/>
      <c r="I3" s="6"/>
      <c r="J3" s="6"/>
      <c r="L3" s="168" t="s">
        <v>0</v>
      </c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</row>
    <row r="4" spans="1:24" ht="16.5" hidden="1" customHeight="1" outlineLevel="1" x14ac:dyDescent="0.2">
      <c r="A4" s="4"/>
      <c r="B4" s="11"/>
      <c r="C4" s="167" t="s">
        <v>7</v>
      </c>
      <c r="D4" s="167"/>
      <c r="E4" s="167"/>
      <c r="F4" s="167"/>
      <c r="G4" s="11"/>
      <c r="H4" s="11"/>
      <c r="I4" s="11"/>
      <c r="J4" s="11"/>
      <c r="L4" s="168" t="s">
        <v>1</v>
      </c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</row>
    <row r="5" spans="1:24" ht="18.75" hidden="1" customHeight="1" outlineLevel="1" x14ac:dyDescent="0.2">
      <c r="A5" s="4"/>
      <c r="B5" s="11"/>
      <c r="C5" s="167" t="s">
        <v>8</v>
      </c>
      <c r="D5" s="167"/>
      <c r="E5" s="167"/>
      <c r="F5" s="167"/>
      <c r="G5" s="11"/>
      <c r="H5" s="11"/>
      <c r="I5" s="11"/>
      <c r="J5" s="11"/>
      <c r="K5" s="11"/>
      <c r="L5" s="11"/>
      <c r="M5" s="12"/>
      <c r="N5" s="12"/>
      <c r="X5" s="12"/>
    </row>
    <row r="6" spans="1:24" ht="21.75" hidden="1" customHeight="1" outlineLevel="1" x14ac:dyDescent="0.2">
      <c r="A6" s="4"/>
      <c r="B6" s="11"/>
      <c r="C6" s="167" t="s">
        <v>9</v>
      </c>
      <c r="D6" s="167"/>
      <c r="E6" s="167"/>
      <c r="F6" s="167"/>
      <c r="G6" s="11"/>
      <c r="H6" s="11"/>
      <c r="I6" s="11"/>
      <c r="J6" s="11"/>
      <c r="K6" s="11"/>
      <c r="L6" s="11"/>
      <c r="M6" s="13"/>
      <c r="N6" s="13"/>
      <c r="O6" s="13"/>
      <c r="P6" s="13"/>
      <c r="Q6" s="13"/>
      <c r="R6" s="13"/>
      <c r="S6" s="13"/>
      <c r="T6" s="13"/>
      <c r="U6" s="13"/>
      <c r="V6" s="13"/>
      <c r="W6" s="14"/>
      <c r="X6" s="13"/>
    </row>
    <row r="7" spans="1:24" ht="14.25" customHeight="1" outlineLevel="1" x14ac:dyDescent="0.2">
      <c r="A7" s="4"/>
      <c r="B7" s="11"/>
      <c r="C7" s="10"/>
      <c r="D7" s="10"/>
      <c r="E7" s="10"/>
      <c r="F7" s="10"/>
      <c r="G7" s="11"/>
      <c r="H7" s="11"/>
      <c r="I7" s="11"/>
      <c r="J7" s="11"/>
      <c r="K7" s="11"/>
      <c r="L7" s="11"/>
      <c r="M7" s="13"/>
      <c r="N7" s="13"/>
      <c r="O7" s="13"/>
      <c r="P7" s="13"/>
      <c r="Q7" s="13"/>
      <c r="R7" s="242" t="s">
        <v>225</v>
      </c>
      <c r="S7" s="242"/>
      <c r="T7" s="242"/>
      <c r="U7" s="242"/>
      <c r="V7" s="242"/>
      <c r="W7" s="14"/>
      <c r="X7" s="13"/>
    </row>
    <row r="8" spans="1:24" ht="14.25" customHeight="1" outlineLevel="1" x14ac:dyDescent="0.2">
      <c r="A8" s="4"/>
      <c r="B8" s="11"/>
      <c r="C8" s="10"/>
      <c r="D8" s="10"/>
      <c r="E8" s="10"/>
      <c r="F8" s="10"/>
      <c r="G8" s="11"/>
      <c r="H8" s="11"/>
      <c r="I8" s="11"/>
      <c r="J8" s="11"/>
      <c r="K8" s="11"/>
      <c r="L8" s="11"/>
      <c r="M8" s="13"/>
      <c r="N8" s="13"/>
      <c r="O8" s="13"/>
      <c r="P8" s="13"/>
      <c r="Q8" s="13"/>
      <c r="R8" s="239" t="s">
        <v>226</v>
      </c>
      <c r="S8" s="239"/>
      <c r="T8" s="239"/>
      <c r="U8" s="239"/>
      <c r="V8" s="239"/>
      <c r="W8" s="14"/>
      <c r="X8" s="13"/>
    </row>
    <row r="9" spans="1:24" ht="17.25" customHeight="1" outlineLevel="1" x14ac:dyDescent="0.2">
      <c r="A9" s="4"/>
      <c r="B9" s="11"/>
      <c r="C9" s="10"/>
      <c r="D9" s="10"/>
      <c r="E9" s="10"/>
      <c r="F9" s="10"/>
      <c r="G9" s="11"/>
      <c r="H9" s="11"/>
      <c r="I9" s="11"/>
      <c r="J9" s="11"/>
      <c r="K9" s="11"/>
      <c r="L9" s="11"/>
      <c r="M9" s="13"/>
      <c r="N9" s="13"/>
      <c r="O9" s="13"/>
      <c r="P9" s="13"/>
      <c r="Q9" s="13"/>
      <c r="R9" s="239" t="s">
        <v>224</v>
      </c>
      <c r="S9" s="239"/>
      <c r="T9" s="239"/>
      <c r="U9" s="239"/>
      <c r="V9" s="239"/>
      <c r="W9" s="14"/>
      <c r="X9" s="13"/>
    </row>
    <row r="10" spans="1:24" ht="15.75" customHeight="1" outlineLevel="1" x14ac:dyDescent="0.2">
      <c r="A10" s="4"/>
      <c r="B10" s="11"/>
      <c r="C10" s="10"/>
      <c r="D10" s="10"/>
      <c r="E10" s="10"/>
      <c r="F10" s="10"/>
      <c r="G10" s="11"/>
      <c r="H10" s="11"/>
      <c r="I10" s="11"/>
      <c r="J10" s="11"/>
      <c r="K10" s="11"/>
      <c r="L10" s="11"/>
      <c r="M10" s="13"/>
      <c r="N10" s="13"/>
      <c r="O10" s="13"/>
      <c r="P10" s="13"/>
      <c r="Q10" s="13"/>
      <c r="R10" s="239" t="s">
        <v>229</v>
      </c>
      <c r="S10" s="239"/>
      <c r="T10" s="239"/>
      <c r="U10" s="239"/>
      <c r="V10" s="239"/>
      <c r="W10" s="14"/>
      <c r="X10" s="13"/>
    </row>
    <row r="11" spans="1:24" ht="15.75" customHeight="1" outlineLevel="1" x14ac:dyDescent="0.2">
      <c r="A11" s="4"/>
      <c r="B11" s="11"/>
      <c r="C11" s="10"/>
      <c r="D11" s="10"/>
      <c r="E11" s="10"/>
      <c r="F11" s="10"/>
      <c r="G11" s="11"/>
      <c r="H11" s="11"/>
      <c r="I11" s="11"/>
      <c r="J11" s="11"/>
      <c r="K11" s="11"/>
      <c r="L11" s="11"/>
      <c r="M11" s="13"/>
      <c r="N11" s="13"/>
      <c r="O11" s="13"/>
      <c r="P11" s="13"/>
      <c r="Q11" s="13"/>
      <c r="R11" s="239" t="s">
        <v>226</v>
      </c>
      <c r="S11" s="239"/>
      <c r="T11" s="239"/>
      <c r="U11" s="239"/>
      <c r="V11" s="239"/>
      <c r="W11" s="14"/>
      <c r="X11" s="13"/>
    </row>
    <row r="12" spans="1:24" ht="15.75" customHeight="1" outlineLevel="1" x14ac:dyDescent="0.2">
      <c r="A12" s="4"/>
      <c r="B12" s="11"/>
      <c r="C12" s="10"/>
      <c r="D12" s="10"/>
      <c r="E12" s="10"/>
      <c r="F12" s="10"/>
      <c r="G12" s="11"/>
      <c r="H12" s="11"/>
      <c r="I12" s="11"/>
      <c r="J12" s="11"/>
      <c r="K12" s="11"/>
      <c r="L12" s="11"/>
      <c r="M12" s="13"/>
      <c r="N12" s="13"/>
      <c r="O12" s="13"/>
      <c r="P12" s="13"/>
      <c r="Q12" s="13"/>
      <c r="R12" s="239" t="s">
        <v>227</v>
      </c>
      <c r="S12" s="239"/>
      <c r="T12" s="239"/>
      <c r="U12" s="239"/>
      <c r="V12" s="239"/>
      <c r="W12" s="14"/>
      <c r="X12" s="13"/>
    </row>
    <row r="13" spans="1:24" ht="17.25" customHeight="1" outlineLevel="1" x14ac:dyDescent="0.2">
      <c r="A13" s="4"/>
      <c r="B13" s="11"/>
      <c r="C13" s="10"/>
      <c r="D13" s="10"/>
      <c r="E13" s="10"/>
      <c r="F13" s="10"/>
      <c r="G13" s="11"/>
      <c r="H13" s="11"/>
      <c r="I13" s="11"/>
      <c r="J13" s="11"/>
      <c r="K13" s="11"/>
      <c r="L13" s="11"/>
      <c r="M13" s="13"/>
      <c r="N13" s="13"/>
      <c r="O13" s="13"/>
      <c r="P13" s="13"/>
      <c r="Q13" s="13"/>
      <c r="R13" s="13"/>
      <c r="S13" s="240"/>
      <c r="T13" s="240"/>
      <c r="U13" s="240"/>
      <c r="V13" s="240"/>
      <c r="W13" s="14"/>
      <c r="X13" s="13"/>
    </row>
    <row r="14" spans="1:24" ht="21" customHeight="1" x14ac:dyDescent="0.2">
      <c r="A14" s="4"/>
      <c r="B14" s="165" t="s">
        <v>10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</row>
    <row r="15" spans="1:24" ht="18" customHeight="1" x14ac:dyDescent="0.2">
      <c r="A15" s="4"/>
      <c r="B15" s="241" t="s">
        <v>11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</row>
    <row r="16" spans="1:24" ht="18" customHeight="1" x14ac:dyDescent="0.2">
      <c r="A16" s="4"/>
      <c r="B16" s="163" t="s">
        <v>2</v>
      </c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</row>
    <row r="17" spans="1:24" ht="19.5" customHeight="1" x14ac:dyDescent="0.2">
      <c r="A17" s="4"/>
      <c r="B17" s="162" t="s">
        <v>12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</row>
    <row r="18" spans="1:24" ht="6" customHeight="1" x14ac:dyDescent="0.2">
      <c r="A18" s="4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</row>
    <row r="19" spans="1:24" ht="6" customHeight="1" x14ac:dyDescent="0.2">
      <c r="A19" s="4"/>
      <c r="B19" s="6"/>
      <c r="C19" s="15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ht="28.5" customHeight="1" x14ac:dyDescent="0.2">
      <c r="A20" s="4"/>
      <c r="B20" s="206" t="s">
        <v>13</v>
      </c>
      <c r="C20" s="207" t="s">
        <v>14</v>
      </c>
      <c r="D20" s="208" t="s">
        <v>15</v>
      </c>
      <c r="E20" s="208" t="s">
        <v>16</v>
      </c>
      <c r="F20" s="208" t="s">
        <v>17</v>
      </c>
      <c r="G20" s="208"/>
      <c r="H20" s="208"/>
      <c r="I20" s="208"/>
      <c r="J20" s="208" t="s">
        <v>18</v>
      </c>
      <c r="K20" s="208" t="s">
        <v>19</v>
      </c>
      <c r="L20" s="209" t="s">
        <v>20</v>
      </c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</row>
    <row r="21" spans="1:24" x14ac:dyDescent="0.2">
      <c r="A21" s="4"/>
      <c r="B21" s="206"/>
      <c r="C21" s="207"/>
      <c r="D21" s="208"/>
      <c r="E21" s="208"/>
      <c r="F21" s="206" t="s">
        <v>21</v>
      </c>
      <c r="G21" s="206" t="s">
        <v>22</v>
      </c>
      <c r="H21" s="206" t="s">
        <v>23</v>
      </c>
      <c r="I21" s="206"/>
      <c r="J21" s="208"/>
      <c r="K21" s="208"/>
      <c r="L21" s="208" t="s">
        <v>24</v>
      </c>
      <c r="M21" s="206" t="s">
        <v>25</v>
      </c>
      <c r="N21" s="206"/>
      <c r="O21" s="206"/>
      <c r="P21" s="206"/>
      <c r="Q21" s="206"/>
      <c r="R21" s="206"/>
      <c r="S21" s="206"/>
      <c r="T21" s="206"/>
      <c r="U21" s="206"/>
      <c r="V21" s="206"/>
      <c r="W21" s="206" t="s">
        <v>26</v>
      </c>
      <c r="X21" s="206" t="s">
        <v>27</v>
      </c>
    </row>
    <row r="22" spans="1:24" ht="67.5" customHeight="1" x14ac:dyDescent="0.2">
      <c r="A22" s="4"/>
      <c r="B22" s="206"/>
      <c r="C22" s="207"/>
      <c r="D22" s="208"/>
      <c r="E22" s="208"/>
      <c r="F22" s="206"/>
      <c r="G22" s="206"/>
      <c r="H22" s="210" t="s">
        <v>28</v>
      </c>
      <c r="I22" s="210" t="s">
        <v>29</v>
      </c>
      <c r="J22" s="208"/>
      <c r="K22" s="208"/>
      <c r="L22" s="208"/>
      <c r="M22" s="211">
        <v>2021</v>
      </c>
      <c r="N22" s="211">
        <v>2022</v>
      </c>
      <c r="O22" s="211">
        <v>2023</v>
      </c>
      <c r="P22" s="211">
        <v>2024</v>
      </c>
      <c r="Q22" s="211">
        <v>2025</v>
      </c>
      <c r="R22" s="211">
        <v>2026</v>
      </c>
      <c r="S22" s="211">
        <v>2027</v>
      </c>
      <c r="T22" s="211">
        <v>2028</v>
      </c>
      <c r="U22" s="211">
        <v>2029</v>
      </c>
      <c r="V22" s="211">
        <v>2030</v>
      </c>
      <c r="W22" s="206"/>
      <c r="X22" s="206"/>
    </row>
    <row r="23" spans="1:24" ht="13.5" customHeight="1" x14ac:dyDescent="0.2">
      <c r="A23" s="4"/>
      <c r="B23" s="212">
        <v>1</v>
      </c>
      <c r="C23" s="213">
        <v>2</v>
      </c>
      <c r="D23" s="212">
        <v>3</v>
      </c>
      <c r="E23" s="213">
        <v>4</v>
      </c>
      <c r="F23" s="212">
        <v>5</v>
      </c>
      <c r="G23" s="213">
        <v>6</v>
      </c>
      <c r="H23" s="212">
        <v>7</v>
      </c>
      <c r="I23" s="213">
        <v>8</v>
      </c>
      <c r="J23" s="212">
        <v>9</v>
      </c>
      <c r="K23" s="213">
        <v>10</v>
      </c>
      <c r="L23" s="212">
        <v>11</v>
      </c>
      <c r="M23" s="213">
        <v>12</v>
      </c>
      <c r="N23" s="212">
        <v>13</v>
      </c>
      <c r="O23" s="213">
        <v>14</v>
      </c>
      <c r="P23" s="212">
        <v>15</v>
      </c>
      <c r="Q23" s="213">
        <v>16</v>
      </c>
      <c r="R23" s="212">
        <v>17</v>
      </c>
      <c r="S23" s="213">
        <v>18</v>
      </c>
      <c r="T23" s="212">
        <v>19</v>
      </c>
      <c r="U23" s="213">
        <v>20</v>
      </c>
      <c r="V23" s="212">
        <v>21</v>
      </c>
      <c r="W23" s="213">
        <v>23</v>
      </c>
      <c r="X23" s="212">
        <v>24</v>
      </c>
    </row>
    <row r="24" spans="1:24" x14ac:dyDescent="0.2">
      <c r="A24" s="4"/>
      <c r="B24" s="214" t="s">
        <v>30</v>
      </c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14"/>
    </row>
    <row r="25" spans="1:24" ht="12.75" hidden="1" customHeight="1" x14ac:dyDescent="0.2">
      <c r="A25" s="4"/>
      <c r="B25" s="215" t="s">
        <v>31</v>
      </c>
      <c r="C25" s="215"/>
      <c r="D25" s="215"/>
      <c r="E25" s="215"/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15"/>
    </row>
    <row r="26" spans="1:24" ht="12.75" hidden="1" customHeight="1" x14ac:dyDescent="0.2">
      <c r="A26" s="4"/>
      <c r="B26" s="216" t="s">
        <v>32</v>
      </c>
      <c r="C26" s="217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</row>
    <row r="27" spans="1:24" ht="12.75" hidden="1" customHeight="1" x14ac:dyDescent="0.2">
      <c r="A27" s="4"/>
      <c r="B27" s="216" t="s">
        <v>33</v>
      </c>
      <c r="C27" s="219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</row>
    <row r="28" spans="1:24" ht="12.75" hidden="1" customHeight="1" x14ac:dyDescent="0.2">
      <c r="A28" s="4"/>
      <c r="B28" s="221" t="s">
        <v>34</v>
      </c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</row>
    <row r="29" spans="1:24" ht="12.75" hidden="1" customHeight="1" x14ac:dyDescent="0.2">
      <c r="A29" s="4"/>
      <c r="B29" s="216" t="s">
        <v>35</v>
      </c>
      <c r="C29" s="222"/>
      <c r="D29" s="223"/>
      <c r="E29" s="223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</row>
    <row r="30" spans="1:24" ht="12.75" hidden="1" customHeight="1" x14ac:dyDescent="0.2">
      <c r="A30" s="4"/>
      <c r="B30" s="216" t="s">
        <v>36</v>
      </c>
      <c r="C30" s="222"/>
      <c r="D30" s="223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</row>
    <row r="31" spans="1:24" ht="12.75" hidden="1" customHeight="1" x14ac:dyDescent="0.2">
      <c r="A31" s="4"/>
      <c r="B31" s="215" t="s">
        <v>37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</row>
    <row r="32" spans="1:24" ht="12.75" hidden="1" customHeight="1" x14ac:dyDescent="0.2">
      <c r="A32" s="4"/>
      <c r="B32" s="216" t="s">
        <v>38</v>
      </c>
      <c r="C32" s="222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</row>
    <row r="33" spans="1:26" ht="12.75" hidden="1" customHeight="1" x14ac:dyDescent="0.2">
      <c r="A33" s="4"/>
      <c r="B33" s="216" t="s">
        <v>39</v>
      </c>
      <c r="C33" s="222"/>
      <c r="D33" s="223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</row>
    <row r="34" spans="1:26" ht="16.5" hidden="1" customHeight="1" x14ac:dyDescent="0.2">
      <c r="A34" s="4"/>
      <c r="B34" s="215" t="s">
        <v>40</v>
      </c>
      <c r="C34" s="215"/>
      <c r="D34" s="215"/>
      <c r="E34" s="215"/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</row>
    <row r="35" spans="1:26" ht="13.5" customHeight="1" x14ac:dyDescent="0.2">
      <c r="A35" s="4"/>
      <c r="B35" s="221" t="s">
        <v>41</v>
      </c>
      <c r="C35" s="221"/>
      <c r="D35" s="221"/>
      <c r="E35" s="221"/>
      <c r="F35" s="221"/>
      <c r="G35" s="221"/>
      <c r="H35" s="221"/>
      <c r="I35" s="221"/>
      <c r="J35" s="221"/>
      <c r="K35" s="221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5"/>
    </row>
    <row r="36" spans="1:26" x14ac:dyDescent="0.2">
      <c r="A36" s="4"/>
      <c r="B36" s="214" t="s">
        <v>42</v>
      </c>
      <c r="C36" s="214"/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  <c r="W36" s="214"/>
      <c r="X36" s="214"/>
    </row>
    <row r="37" spans="1:26" ht="76.5" x14ac:dyDescent="0.2">
      <c r="A37" s="4"/>
      <c r="B37" s="226" t="s">
        <v>43</v>
      </c>
      <c r="C37" s="227" t="s">
        <v>44</v>
      </c>
      <c r="D37" s="228" t="s">
        <v>45</v>
      </c>
      <c r="E37" s="229" t="s">
        <v>46</v>
      </c>
      <c r="F37" s="229" t="s">
        <v>47</v>
      </c>
      <c r="G37" s="230" t="s">
        <v>48</v>
      </c>
      <c r="H37" s="231">
        <v>1</v>
      </c>
      <c r="I37" s="231">
        <v>1</v>
      </c>
      <c r="J37" s="232">
        <v>2021</v>
      </c>
      <c r="K37" s="232">
        <v>2023</v>
      </c>
      <c r="L37" s="233">
        <f>SUM(M37:V37)</f>
        <v>202096.14493999997</v>
      </c>
      <c r="M37" s="233">
        <v>15000</v>
      </c>
      <c r="N37" s="233">
        <v>47778.600209999997</v>
      </c>
      <c r="O37" s="233">
        <v>90047.547529999996</v>
      </c>
      <c r="P37" s="233">
        <v>49269.997199999998</v>
      </c>
      <c r="Q37" s="232">
        <v>0</v>
      </c>
      <c r="R37" s="232">
        <v>0</v>
      </c>
      <c r="S37" s="232">
        <v>0</v>
      </c>
      <c r="T37" s="232">
        <v>0</v>
      </c>
      <c r="U37" s="232">
        <v>0</v>
      </c>
      <c r="V37" s="232">
        <v>0</v>
      </c>
      <c r="W37" s="220"/>
      <c r="X37" s="220"/>
      <c r="Y37" s="26"/>
    </row>
    <row r="38" spans="1:26" ht="13.5" customHeight="1" x14ac:dyDescent="0.2">
      <c r="A38" s="4"/>
      <c r="B38" s="221" t="s">
        <v>49</v>
      </c>
      <c r="C38" s="221"/>
      <c r="D38" s="221"/>
      <c r="E38" s="221"/>
      <c r="F38" s="221"/>
      <c r="G38" s="221"/>
      <c r="H38" s="221"/>
      <c r="I38" s="221"/>
      <c r="J38" s="221"/>
      <c r="K38" s="221"/>
      <c r="L38" s="233">
        <f>M38+N38+O38+P38+Q38+R38+S38+T38+U38+V38</f>
        <v>202096.14493999997</v>
      </c>
      <c r="M38" s="233">
        <f t="shared" ref="M38:V38" si="0">M37</f>
        <v>15000</v>
      </c>
      <c r="N38" s="233">
        <f t="shared" si="0"/>
        <v>47778.600209999997</v>
      </c>
      <c r="O38" s="233">
        <f t="shared" si="0"/>
        <v>90047.547529999996</v>
      </c>
      <c r="P38" s="233">
        <f t="shared" si="0"/>
        <v>49269.997199999998</v>
      </c>
      <c r="Q38" s="232">
        <f t="shared" si="0"/>
        <v>0</v>
      </c>
      <c r="R38" s="232">
        <f t="shared" si="0"/>
        <v>0</v>
      </c>
      <c r="S38" s="232">
        <f t="shared" si="0"/>
        <v>0</v>
      </c>
      <c r="T38" s="232">
        <f t="shared" si="0"/>
        <v>0</v>
      </c>
      <c r="U38" s="232">
        <f t="shared" si="0"/>
        <v>0</v>
      </c>
      <c r="V38" s="232">
        <f t="shared" si="0"/>
        <v>0</v>
      </c>
      <c r="W38" s="220"/>
      <c r="X38" s="220"/>
    </row>
    <row r="39" spans="1:26" x14ac:dyDescent="0.2">
      <c r="A39" s="4"/>
      <c r="B39" s="214" t="s">
        <v>50</v>
      </c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</row>
    <row r="40" spans="1:26" x14ac:dyDescent="0.2">
      <c r="A40" s="4"/>
      <c r="B40" s="215" t="s">
        <v>51</v>
      </c>
      <c r="C40" s="215"/>
      <c r="D40" s="215"/>
      <c r="E40" s="215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5"/>
    </row>
    <row r="41" spans="1:26" ht="51" x14ac:dyDescent="0.2">
      <c r="A41" s="4"/>
      <c r="B41" s="226" t="s">
        <v>52</v>
      </c>
      <c r="C41" s="227" t="s">
        <v>53</v>
      </c>
      <c r="D41" s="228" t="s">
        <v>54</v>
      </c>
      <c r="E41" s="229" t="s">
        <v>55</v>
      </c>
      <c r="F41" s="228" t="s">
        <v>56</v>
      </c>
      <c r="G41" s="228" t="s">
        <v>57</v>
      </c>
      <c r="H41" s="234">
        <v>0.35</v>
      </c>
      <c r="I41" s="234">
        <v>0.35</v>
      </c>
      <c r="J41" s="232">
        <v>2023</v>
      </c>
      <c r="K41" s="232">
        <v>2030</v>
      </c>
      <c r="L41" s="233">
        <f>SUM(M41:V41)</f>
        <v>33861.977113006862</v>
      </c>
      <c r="M41" s="232">
        <v>0</v>
      </c>
      <c r="N41" s="232">
        <v>0</v>
      </c>
      <c r="O41" s="232">
        <v>0</v>
      </c>
      <c r="P41" s="233">
        <v>2700</v>
      </c>
      <c r="Q41" s="233">
        <v>7200</v>
      </c>
      <c r="R41" s="233">
        <v>4723.4975806259199</v>
      </c>
      <c r="S41" s="233">
        <v>5444.4209667309597</v>
      </c>
      <c r="T41" s="233">
        <v>1156.0312758724999</v>
      </c>
      <c r="U41" s="233">
        <v>6280.3101502638101</v>
      </c>
      <c r="V41" s="233">
        <v>6357.7171395136702</v>
      </c>
      <c r="W41" s="232"/>
      <c r="X41" s="232"/>
    </row>
    <row r="42" spans="1:26" ht="38.25" x14ac:dyDescent="0.2">
      <c r="A42" s="4"/>
      <c r="B42" s="226" t="s">
        <v>58</v>
      </c>
      <c r="C42" s="227" t="s">
        <v>59</v>
      </c>
      <c r="D42" s="228" t="s">
        <v>60</v>
      </c>
      <c r="E42" s="229" t="s">
        <v>55</v>
      </c>
      <c r="F42" s="228" t="s">
        <v>56</v>
      </c>
      <c r="G42" s="228" t="s">
        <v>57</v>
      </c>
      <c r="H42" s="234">
        <v>4.18</v>
      </c>
      <c r="I42" s="234">
        <v>4.18</v>
      </c>
      <c r="J42" s="232">
        <v>2028</v>
      </c>
      <c r="K42" s="232">
        <v>2030</v>
      </c>
      <c r="L42" s="233">
        <f>SUM(M42:V42)</f>
        <v>199278.76260000002</v>
      </c>
      <c r="M42" s="232">
        <v>0</v>
      </c>
      <c r="N42" s="232">
        <v>0</v>
      </c>
      <c r="O42" s="232">
        <v>0</v>
      </c>
      <c r="P42" s="232">
        <v>0</v>
      </c>
      <c r="Q42" s="232">
        <v>0</v>
      </c>
      <c r="R42" s="232">
        <v>0</v>
      </c>
      <c r="S42" s="232">
        <v>0</v>
      </c>
      <c r="T42" s="233">
        <v>61595.409</v>
      </c>
      <c r="U42" s="233">
        <v>67491.839999999997</v>
      </c>
      <c r="V42" s="233">
        <v>70191.513600000006</v>
      </c>
      <c r="W42" s="232"/>
      <c r="X42" s="232"/>
    </row>
    <row r="43" spans="1:26" ht="51" x14ac:dyDescent="0.2">
      <c r="A43" s="4"/>
      <c r="B43" s="226" t="s">
        <v>61</v>
      </c>
      <c r="C43" s="227" t="s">
        <v>53</v>
      </c>
      <c r="D43" s="228" t="s">
        <v>54</v>
      </c>
      <c r="E43" s="229" t="s">
        <v>46</v>
      </c>
      <c r="F43" s="228" t="s">
        <v>56</v>
      </c>
      <c r="G43" s="228" t="s">
        <v>57</v>
      </c>
      <c r="H43" s="234">
        <v>0.18</v>
      </c>
      <c r="I43" s="234">
        <v>0.18</v>
      </c>
      <c r="J43" s="232">
        <v>2024</v>
      </c>
      <c r="K43" s="232">
        <v>2030</v>
      </c>
      <c r="L43" s="233">
        <f>SUM(M43:V43)</f>
        <v>18675.012528301551</v>
      </c>
      <c r="M43" s="232">
        <v>0</v>
      </c>
      <c r="N43" s="232">
        <v>0</v>
      </c>
      <c r="O43" s="232">
        <v>0</v>
      </c>
      <c r="P43" s="233">
        <v>2300</v>
      </c>
      <c r="Q43" s="233">
        <v>2800</v>
      </c>
      <c r="R43" s="233">
        <v>2935.6622351564802</v>
      </c>
      <c r="S43" s="233">
        <v>1361.1052416827399</v>
      </c>
      <c r="T43" s="233">
        <v>1916.272190976</v>
      </c>
      <c r="U43" s="233">
        <v>3719.69</v>
      </c>
      <c r="V43" s="233">
        <v>3642.2828604863298</v>
      </c>
      <c r="W43" s="232"/>
      <c r="X43" s="232"/>
    </row>
    <row r="44" spans="1:26" ht="38.25" x14ac:dyDescent="0.2">
      <c r="A44" s="4"/>
      <c r="B44" s="226" t="s">
        <v>62</v>
      </c>
      <c r="C44" s="227" t="s">
        <v>59</v>
      </c>
      <c r="D44" s="228" t="s">
        <v>60</v>
      </c>
      <c r="E44" s="229" t="s">
        <v>46</v>
      </c>
      <c r="F44" s="228" t="s">
        <v>56</v>
      </c>
      <c r="G44" s="228" t="s">
        <v>57</v>
      </c>
      <c r="H44" s="234">
        <v>2.64</v>
      </c>
      <c r="I44" s="234">
        <v>2.64</v>
      </c>
      <c r="J44" s="232">
        <v>2026</v>
      </c>
      <c r="K44" s="232">
        <v>2028</v>
      </c>
      <c r="L44" s="233">
        <f>SUM(M44:V44)</f>
        <v>125700.591</v>
      </c>
      <c r="M44" s="232">
        <v>0</v>
      </c>
      <c r="N44" s="232">
        <v>0</v>
      </c>
      <c r="O44" s="232">
        <v>0</v>
      </c>
      <c r="P44" s="232">
        <v>0</v>
      </c>
      <c r="Q44" s="232">
        <v>0</v>
      </c>
      <c r="R44" s="233">
        <v>60000</v>
      </c>
      <c r="S44" s="233">
        <v>62400</v>
      </c>
      <c r="T44" s="233">
        <v>3300.5909999999999</v>
      </c>
      <c r="U44" s="232">
        <v>0</v>
      </c>
      <c r="V44" s="232">
        <v>0</v>
      </c>
      <c r="W44" s="232"/>
      <c r="X44" s="232"/>
    </row>
    <row r="45" spans="1:26" ht="18" customHeight="1" x14ac:dyDescent="0.2">
      <c r="A45" s="4"/>
      <c r="B45" s="215" t="s">
        <v>63</v>
      </c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</row>
    <row r="46" spans="1:26" ht="38.25" customHeight="1" x14ac:dyDescent="0.2">
      <c r="A46" s="4"/>
      <c r="B46" s="226" t="s">
        <v>64</v>
      </c>
      <c r="C46" s="235" t="s">
        <v>65</v>
      </c>
      <c r="D46" s="229" t="s">
        <v>66</v>
      </c>
      <c r="E46" s="229" t="s">
        <v>55</v>
      </c>
      <c r="F46" s="229" t="s">
        <v>47</v>
      </c>
      <c r="G46" s="229" t="s">
        <v>48</v>
      </c>
      <c r="H46" s="231">
        <v>1</v>
      </c>
      <c r="I46" s="231">
        <v>1</v>
      </c>
      <c r="J46" s="232">
        <v>2021</v>
      </c>
      <c r="K46" s="232">
        <v>2022</v>
      </c>
      <c r="L46" s="233">
        <f t="shared" ref="L46:L58" si="1">SUM(M46:V46)</f>
        <v>8899.9997899999998</v>
      </c>
      <c r="M46" s="233">
        <v>7500</v>
      </c>
      <c r="N46" s="233">
        <v>1399.9997900000001</v>
      </c>
      <c r="O46" s="232">
        <v>0</v>
      </c>
      <c r="P46" s="232">
        <v>0</v>
      </c>
      <c r="Q46" s="232">
        <v>0</v>
      </c>
      <c r="R46" s="232">
        <v>0</v>
      </c>
      <c r="S46" s="232">
        <v>0</v>
      </c>
      <c r="T46" s="232">
        <v>0</v>
      </c>
      <c r="U46" s="232">
        <v>0</v>
      </c>
      <c r="V46" s="232">
        <v>0</v>
      </c>
      <c r="W46" s="236"/>
      <c r="X46" s="224"/>
      <c r="Y46" s="29"/>
      <c r="Z46" s="29"/>
    </row>
    <row r="47" spans="1:26" ht="38.25" customHeight="1" x14ac:dyDescent="0.2">
      <c r="A47" s="4"/>
      <c r="B47" s="226" t="s">
        <v>67</v>
      </c>
      <c r="C47" s="235" t="s">
        <v>68</v>
      </c>
      <c r="D47" s="229" t="s">
        <v>66</v>
      </c>
      <c r="E47" s="229" t="s">
        <v>55</v>
      </c>
      <c r="F47" s="229" t="s">
        <v>47</v>
      </c>
      <c r="G47" s="229" t="s">
        <v>48</v>
      </c>
      <c r="H47" s="231">
        <v>2</v>
      </c>
      <c r="I47" s="231">
        <v>2</v>
      </c>
      <c r="J47" s="232">
        <v>2026</v>
      </c>
      <c r="K47" s="232">
        <v>2027</v>
      </c>
      <c r="L47" s="233">
        <f t="shared" si="1"/>
        <v>4775.3139758038997</v>
      </c>
      <c r="M47" s="232">
        <v>0</v>
      </c>
      <c r="N47" s="232">
        <v>0</v>
      </c>
      <c r="O47" s="232">
        <v>0</v>
      </c>
      <c r="P47" s="232">
        <v>0</v>
      </c>
      <c r="Q47" s="232">
        <v>0</v>
      </c>
      <c r="R47" s="233">
        <v>2340.8401842175999</v>
      </c>
      <c r="S47" s="233">
        <v>2434.4737915863002</v>
      </c>
      <c r="T47" s="232">
        <v>0</v>
      </c>
      <c r="U47" s="232">
        <v>0</v>
      </c>
      <c r="V47" s="232">
        <v>0</v>
      </c>
      <c r="W47" s="236"/>
      <c r="X47" s="224"/>
      <c r="Y47" s="29"/>
      <c r="Z47" s="29"/>
    </row>
    <row r="48" spans="1:26" s="1" customFormat="1" ht="51" x14ac:dyDescent="0.2">
      <c r="B48" s="237" t="s">
        <v>69</v>
      </c>
      <c r="C48" s="228" t="s">
        <v>70</v>
      </c>
      <c r="D48" s="228" t="s">
        <v>71</v>
      </c>
      <c r="E48" s="229" t="s">
        <v>55</v>
      </c>
      <c r="F48" s="229" t="s">
        <v>47</v>
      </c>
      <c r="G48" s="230" t="s">
        <v>48</v>
      </c>
      <c r="H48" s="231">
        <v>0</v>
      </c>
      <c r="I48" s="231">
        <v>1</v>
      </c>
      <c r="J48" s="232">
        <v>2023</v>
      </c>
      <c r="K48" s="232">
        <v>2023</v>
      </c>
      <c r="L48" s="232">
        <f t="shared" si="1"/>
        <v>0</v>
      </c>
      <c r="M48" s="232">
        <v>0</v>
      </c>
      <c r="N48" s="232">
        <v>0</v>
      </c>
      <c r="O48" s="232">
        <v>0</v>
      </c>
      <c r="P48" s="232">
        <v>0</v>
      </c>
      <c r="Q48" s="232">
        <v>0</v>
      </c>
      <c r="R48" s="232">
        <v>0</v>
      </c>
      <c r="S48" s="232">
        <v>0</v>
      </c>
      <c r="T48" s="232">
        <v>0</v>
      </c>
      <c r="U48" s="232">
        <v>0</v>
      </c>
      <c r="V48" s="232">
        <v>0</v>
      </c>
      <c r="W48" s="238"/>
      <c r="X48" s="224"/>
      <c r="Y48" s="29"/>
      <c r="Z48" s="29"/>
    </row>
    <row r="49" spans="1:26" ht="27" customHeight="1" x14ac:dyDescent="0.2">
      <c r="A49" s="4"/>
      <c r="B49" s="226" t="s">
        <v>72</v>
      </c>
      <c r="C49" s="228" t="s">
        <v>73</v>
      </c>
      <c r="D49" s="228" t="s">
        <v>74</v>
      </c>
      <c r="E49" s="229" t="s">
        <v>55</v>
      </c>
      <c r="F49" s="229" t="s">
        <v>47</v>
      </c>
      <c r="G49" s="230" t="s">
        <v>48</v>
      </c>
      <c r="H49" s="231">
        <v>0</v>
      </c>
      <c r="I49" s="231">
        <v>1</v>
      </c>
      <c r="J49" s="232">
        <v>2022</v>
      </c>
      <c r="K49" s="232">
        <v>2022</v>
      </c>
      <c r="L49" s="233">
        <f t="shared" si="1"/>
        <v>6000</v>
      </c>
      <c r="M49" s="232">
        <v>0</v>
      </c>
      <c r="N49" s="233">
        <v>6000</v>
      </c>
      <c r="O49" s="232">
        <v>0</v>
      </c>
      <c r="P49" s="232">
        <v>0</v>
      </c>
      <c r="Q49" s="232">
        <v>0</v>
      </c>
      <c r="R49" s="232">
        <v>0</v>
      </c>
      <c r="S49" s="232">
        <v>0</v>
      </c>
      <c r="T49" s="232">
        <v>0</v>
      </c>
      <c r="U49" s="232">
        <v>0</v>
      </c>
      <c r="V49" s="232">
        <v>0</v>
      </c>
      <c r="W49" s="238"/>
      <c r="X49" s="224"/>
      <c r="Y49" s="29"/>
      <c r="Z49" s="29"/>
    </row>
    <row r="50" spans="1:26" ht="27" customHeight="1" x14ac:dyDescent="0.2">
      <c r="A50" s="4"/>
      <c r="B50" s="237" t="s">
        <v>75</v>
      </c>
      <c r="C50" s="228" t="s">
        <v>76</v>
      </c>
      <c r="D50" s="228" t="s">
        <v>74</v>
      </c>
      <c r="E50" s="229" t="s">
        <v>55</v>
      </c>
      <c r="F50" s="229" t="s">
        <v>47</v>
      </c>
      <c r="G50" s="230" t="s">
        <v>48</v>
      </c>
      <c r="H50" s="231">
        <v>1</v>
      </c>
      <c r="I50" s="231">
        <v>1</v>
      </c>
      <c r="J50" s="232">
        <v>2023</v>
      </c>
      <c r="K50" s="232">
        <v>2023</v>
      </c>
      <c r="L50" s="232">
        <f t="shared" si="1"/>
        <v>0</v>
      </c>
      <c r="M50" s="232">
        <v>0</v>
      </c>
      <c r="N50" s="232">
        <v>0</v>
      </c>
      <c r="O50" s="232">
        <v>0</v>
      </c>
      <c r="P50" s="232">
        <v>0</v>
      </c>
      <c r="Q50" s="232">
        <v>0</v>
      </c>
      <c r="R50" s="232">
        <v>0</v>
      </c>
      <c r="S50" s="232">
        <v>0</v>
      </c>
      <c r="T50" s="232">
        <v>0</v>
      </c>
      <c r="U50" s="232">
        <v>0</v>
      </c>
      <c r="V50" s="232">
        <v>0</v>
      </c>
      <c r="W50" s="238"/>
      <c r="X50" s="224"/>
      <c r="Y50" s="29"/>
      <c r="Z50" s="29"/>
    </row>
    <row r="51" spans="1:26" s="1" customFormat="1" ht="27" customHeight="1" x14ac:dyDescent="0.2">
      <c r="B51" s="237" t="s">
        <v>77</v>
      </c>
      <c r="C51" s="228" t="s">
        <v>78</v>
      </c>
      <c r="D51" s="228" t="s">
        <v>74</v>
      </c>
      <c r="E51" s="229" t="s">
        <v>55</v>
      </c>
      <c r="F51" s="229" t="s">
        <v>47</v>
      </c>
      <c r="G51" s="230" t="s">
        <v>48</v>
      </c>
      <c r="H51" s="231">
        <v>1</v>
      </c>
      <c r="I51" s="231">
        <v>1</v>
      </c>
      <c r="J51" s="232">
        <v>2021</v>
      </c>
      <c r="K51" s="232">
        <v>2027</v>
      </c>
      <c r="L51" s="233">
        <f t="shared" si="1"/>
        <v>1360</v>
      </c>
      <c r="M51" s="233">
        <v>600</v>
      </c>
      <c r="N51" s="232">
        <v>0</v>
      </c>
      <c r="O51" s="232">
        <v>0</v>
      </c>
      <c r="P51" s="232">
        <v>0</v>
      </c>
      <c r="Q51" s="232">
        <v>0</v>
      </c>
      <c r="R51" s="232">
        <v>0</v>
      </c>
      <c r="S51" s="233">
        <v>760</v>
      </c>
      <c r="T51" s="232">
        <v>0</v>
      </c>
      <c r="U51" s="232">
        <v>0</v>
      </c>
      <c r="V51" s="232">
        <v>0</v>
      </c>
      <c r="W51" s="238"/>
      <c r="X51" s="224"/>
      <c r="Y51" s="29"/>
      <c r="Z51" s="29"/>
    </row>
    <row r="52" spans="1:26" ht="63.75" x14ac:dyDescent="0.2">
      <c r="A52" s="4"/>
      <c r="B52" s="226" t="s">
        <v>79</v>
      </c>
      <c r="C52" s="228" t="s">
        <v>80</v>
      </c>
      <c r="D52" s="228" t="s">
        <v>81</v>
      </c>
      <c r="E52" s="229" t="s">
        <v>55</v>
      </c>
      <c r="F52" s="229" t="s">
        <v>47</v>
      </c>
      <c r="G52" s="230" t="s">
        <v>48</v>
      </c>
      <c r="H52" s="231">
        <v>0</v>
      </c>
      <c r="I52" s="231">
        <v>1</v>
      </c>
      <c r="J52" s="232">
        <v>2022</v>
      </c>
      <c r="K52" s="232">
        <v>2022</v>
      </c>
      <c r="L52" s="233">
        <f t="shared" si="1"/>
        <v>3342.4</v>
      </c>
      <c r="M52" s="232">
        <v>0</v>
      </c>
      <c r="N52" s="233">
        <v>3342.4</v>
      </c>
      <c r="O52" s="232">
        <v>0</v>
      </c>
      <c r="P52" s="232">
        <v>0</v>
      </c>
      <c r="Q52" s="232">
        <v>0</v>
      </c>
      <c r="R52" s="232">
        <v>0</v>
      </c>
      <c r="S52" s="232">
        <v>0</v>
      </c>
      <c r="T52" s="232">
        <v>0</v>
      </c>
      <c r="U52" s="232">
        <v>0</v>
      </c>
      <c r="V52" s="232">
        <v>0</v>
      </c>
      <c r="W52" s="238"/>
      <c r="X52" s="224"/>
      <c r="Y52" s="29"/>
      <c r="Z52" s="29"/>
    </row>
    <row r="53" spans="1:26" ht="38.25" x14ac:dyDescent="0.2">
      <c r="A53" s="4"/>
      <c r="B53" s="237" t="s">
        <v>82</v>
      </c>
      <c r="C53" s="228" t="s">
        <v>83</v>
      </c>
      <c r="D53" s="228" t="s">
        <v>66</v>
      </c>
      <c r="E53" s="229" t="s">
        <v>46</v>
      </c>
      <c r="F53" s="229" t="s">
        <v>47</v>
      </c>
      <c r="G53" s="230" t="s">
        <v>48</v>
      </c>
      <c r="H53" s="231">
        <v>1</v>
      </c>
      <c r="I53" s="231">
        <v>1</v>
      </c>
      <c r="J53" s="232">
        <v>2022</v>
      </c>
      <c r="K53" s="232">
        <v>2022</v>
      </c>
      <c r="L53" s="233">
        <f t="shared" si="1"/>
        <v>1900</v>
      </c>
      <c r="M53" s="232">
        <v>0</v>
      </c>
      <c r="N53" s="233">
        <v>1900</v>
      </c>
      <c r="O53" s="232">
        <v>0</v>
      </c>
      <c r="P53" s="232">
        <v>0</v>
      </c>
      <c r="Q53" s="232">
        <v>0</v>
      </c>
      <c r="R53" s="232">
        <v>0</v>
      </c>
      <c r="S53" s="232">
        <v>0</v>
      </c>
      <c r="T53" s="232">
        <v>0</v>
      </c>
      <c r="U53" s="232">
        <v>0</v>
      </c>
      <c r="V53" s="232">
        <v>0</v>
      </c>
      <c r="W53" s="238"/>
      <c r="X53" s="224"/>
      <c r="Y53" s="29"/>
      <c r="Z53" s="29"/>
    </row>
    <row r="54" spans="1:26" ht="38.25" x14ac:dyDescent="0.2">
      <c r="A54" s="4"/>
      <c r="B54" s="237" t="s">
        <v>84</v>
      </c>
      <c r="C54" s="228" t="s">
        <v>85</v>
      </c>
      <c r="D54" s="228" t="s">
        <v>66</v>
      </c>
      <c r="E54" s="229" t="s">
        <v>55</v>
      </c>
      <c r="F54" s="229" t="s">
        <v>47</v>
      </c>
      <c r="G54" s="230" t="s">
        <v>48</v>
      </c>
      <c r="H54" s="231">
        <v>1</v>
      </c>
      <c r="I54" s="231">
        <v>1</v>
      </c>
      <c r="J54" s="232">
        <v>2023</v>
      </c>
      <c r="K54" s="232">
        <v>2028</v>
      </c>
      <c r="L54" s="233">
        <f t="shared" si="1"/>
        <v>12697.6183331515</v>
      </c>
      <c r="M54" s="232">
        <v>0</v>
      </c>
      <c r="N54" s="232">
        <v>0</v>
      </c>
      <c r="O54" s="233">
        <v>5769.9218000000001</v>
      </c>
      <c r="P54" s="232">
        <v>0</v>
      </c>
      <c r="Q54" s="232">
        <v>0</v>
      </c>
      <c r="R54" s="232">
        <v>0</v>
      </c>
      <c r="S54" s="232">
        <v>0</v>
      </c>
      <c r="T54" s="233">
        <v>6927.6965331515003</v>
      </c>
      <c r="U54" s="232">
        <v>0</v>
      </c>
      <c r="V54" s="232">
        <v>0</v>
      </c>
      <c r="W54" s="238"/>
      <c r="X54" s="224"/>
      <c r="Y54" s="29"/>
      <c r="Z54" s="29"/>
    </row>
    <row r="55" spans="1:26" ht="38.25" x14ac:dyDescent="0.2">
      <c r="A55" s="4"/>
      <c r="B55" s="237" t="s">
        <v>86</v>
      </c>
      <c r="C55" s="230" t="s">
        <v>87</v>
      </c>
      <c r="D55" s="228" t="s">
        <v>66</v>
      </c>
      <c r="E55" s="229" t="s">
        <v>55</v>
      </c>
      <c r="F55" s="229" t="s">
        <v>47</v>
      </c>
      <c r="G55" s="230" t="s">
        <v>48</v>
      </c>
      <c r="H55" s="231">
        <v>2</v>
      </c>
      <c r="I55" s="231">
        <v>2</v>
      </c>
      <c r="J55" s="232">
        <v>2023</v>
      </c>
      <c r="K55" s="232">
        <v>2023</v>
      </c>
      <c r="L55" s="233">
        <f t="shared" si="1"/>
        <v>137.19734</v>
      </c>
      <c r="M55" s="232">
        <v>0</v>
      </c>
      <c r="N55" s="232">
        <v>0</v>
      </c>
      <c r="O55" s="233">
        <v>137.19734</v>
      </c>
      <c r="P55" s="232">
        <v>0</v>
      </c>
      <c r="Q55" s="232">
        <v>0</v>
      </c>
      <c r="R55" s="232">
        <v>0</v>
      </c>
      <c r="S55" s="232">
        <v>0</v>
      </c>
      <c r="T55" s="232">
        <v>0</v>
      </c>
      <c r="U55" s="232">
        <v>0</v>
      </c>
      <c r="V55" s="232">
        <v>0</v>
      </c>
      <c r="W55" s="238"/>
      <c r="X55" s="224"/>
      <c r="Y55" s="29"/>
      <c r="Z55" s="29"/>
    </row>
    <row r="56" spans="1:26" ht="38.25" x14ac:dyDescent="0.2">
      <c r="A56" s="4"/>
      <c r="B56" s="237" t="s">
        <v>88</v>
      </c>
      <c r="C56" s="230" t="s">
        <v>89</v>
      </c>
      <c r="D56" s="228" t="s">
        <v>66</v>
      </c>
      <c r="E56" s="229" t="s">
        <v>55</v>
      </c>
      <c r="F56" s="229" t="s">
        <v>47</v>
      </c>
      <c r="G56" s="230" t="s">
        <v>48</v>
      </c>
      <c r="H56" s="231">
        <v>1</v>
      </c>
      <c r="I56" s="231">
        <v>1</v>
      </c>
      <c r="J56" s="232">
        <v>2023</v>
      </c>
      <c r="K56" s="232">
        <v>2023</v>
      </c>
      <c r="L56" s="233">
        <f t="shared" si="1"/>
        <v>541.33333000000005</v>
      </c>
      <c r="M56" s="232">
        <v>0</v>
      </c>
      <c r="N56" s="232">
        <v>0</v>
      </c>
      <c r="O56" s="233">
        <v>541.33333000000005</v>
      </c>
      <c r="P56" s="232">
        <v>0</v>
      </c>
      <c r="Q56" s="232">
        <v>0</v>
      </c>
      <c r="R56" s="232">
        <v>0</v>
      </c>
      <c r="S56" s="232">
        <v>0</v>
      </c>
      <c r="T56" s="232">
        <v>0</v>
      </c>
      <c r="U56" s="232">
        <v>0</v>
      </c>
      <c r="V56" s="232">
        <v>0</v>
      </c>
      <c r="W56" s="238"/>
      <c r="X56" s="224"/>
      <c r="Y56" s="29"/>
      <c r="Z56" s="29"/>
    </row>
    <row r="57" spans="1:26" ht="25.5" x14ac:dyDescent="0.2">
      <c r="A57" s="4"/>
      <c r="B57" s="200" t="s">
        <v>86</v>
      </c>
      <c r="C57" s="201" t="s">
        <v>90</v>
      </c>
      <c r="D57" s="39" t="s">
        <v>91</v>
      </c>
      <c r="E57" s="202" t="s">
        <v>55</v>
      </c>
      <c r="F57" s="41" t="s">
        <v>47</v>
      </c>
      <c r="G57" s="42" t="s">
        <v>48</v>
      </c>
      <c r="H57" s="203">
        <v>0</v>
      </c>
      <c r="I57" s="203">
        <v>1</v>
      </c>
      <c r="J57" s="32">
        <v>2022</v>
      </c>
      <c r="K57" s="32">
        <v>2024</v>
      </c>
      <c r="L57" s="44">
        <f t="shared" si="1"/>
        <v>2365.8000000000002</v>
      </c>
      <c r="M57" s="32">
        <v>0</v>
      </c>
      <c r="N57" s="44">
        <v>865.8</v>
      </c>
      <c r="O57" s="32">
        <v>0</v>
      </c>
      <c r="P57" s="44">
        <v>1500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204"/>
      <c r="X57" s="205"/>
      <c r="Y57" s="29"/>
      <c r="Z57" s="29"/>
    </row>
    <row r="58" spans="1:26" ht="25.5" x14ac:dyDescent="0.2">
      <c r="A58" s="4"/>
      <c r="B58" s="33" t="s">
        <v>88</v>
      </c>
      <c r="C58" s="27" t="s">
        <v>90</v>
      </c>
      <c r="D58" s="19" t="s">
        <v>91</v>
      </c>
      <c r="E58" s="20" t="s">
        <v>46</v>
      </c>
      <c r="F58" s="21" t="s">
        <v>47</v>
      </c>
      <c r="G58" s="22" t="s">
        <v>48</v>
      </c>
      <c r="H58" s="23">
        <v>0</v>
      </c>
      <c r="I58" s="23">
        <v>1</v>
      </c>
      <c r="J58" s="24">
        <v>2022</v>
      </c>
      <c r="K58" s="24">
        <v>2024</v>
      </c>
      <c r="L58" s="25">
        <f t="shared" si="1"/>
        <v>2077.1999999999998</v>
      </c>
      <c r="M58" s="24">
        <v>0</v>
      </c>
      <c r="N58" s="25">
        <v>577.20000000000005</v>
      </c>
      <c r="O58" s="24">
        <v>0</v>
      </c>
      <c r="P58" s="25">
        <v>1500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30"/>
      <c r="X58" s="28"/>
      <c r="Y58" s="29"/>
      <c r="Z58" s="29"/>
    </row>
    <row r="59" spans="1:26" x14ac:dyDescent="0.2">
      <c r="A59" s="4"/>
      <c r="B59" s="159" t="s">
        <v>92</v>
      </c>
      <c r="C59" s="160"/>
      <c r="D59" s="160"/>
      <c r="E59" s="160"/>
      <c r="F59" s="160"/>
      <c r="G59" s="160"/>
      <c r="H59" s="160"/>
      <c r="I59" s="160"/>
      <c r="J59" s="160"/>
      <c r="K59" s="160"/>
      <c r="L59" s="34">
        <f>M59+N59+O59+P59+Q59+R59+S59+T59+U59+V59</f>
        <v>421613.20601026382</v>
      </c>
      <c r="M59" s="34">
        <f t="shared" ref="M59:V59" si="2">SUM(M46:M58, M41:M44)</f>
        <v>8100</v>
      </c>
      <c r="N59" s="34">
        <f t="shared" si="2"/>
        <v>14085.399789999999</v>
      </c>
      <c r="O59" s="34">
        <f t="shared" si="2"/>
        <v>6448.4524700000002</v>
      </c>
      <c r="P59" s="34">
        <f t="shared" si="2"/>
        <v>8000</v>
      </c>
      <c r="Q59" s="34">
        <f t="shared" si="2"/>
        <v>10000</v>
      </c>
      <c r="R59" s="34">
        <f t="shared" si="2"/>
        <v>70000</v>
      </c>
      <c r="S59" s="34">
        <f t="shared" si="2"/>
        <v>72400</v>
      </c>
      <c r="T59" s="34">
        <f t="shared" si="2"/>
        <v>74896</v>
      </c>
      <c r="U59" s="34">
        <f t="shared" si="2"/>
        <v>77491.840150263815</v>
      </c>
      <c r="V59" s="34">
        <f t="shared" si="2"/>
        <v>80191.513600000006</v>
      </c>
      <c r="W59" s="35"/>
      <c r="X59" s="36"/>
    </row>
    <row r="60" spans="1:26" ht="15" customHeight="1" x14ac:dyDescent="0.2">
      <c r="A60" s="4"/>
      <c r="B60" s="156" t="s">
        <v>93</v>
      </c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8"/>
    </row>
    <row r="61" spans="1:26" ht="51" x14ac:dyDescent="0.2">
      <c r="A61" s="4"/>
      <c r="B61" s="37" t="s">
        <v>94</v>
      </c>
      <c r="C61" s="38" t="s">
        <v>95</v>
      </c>
      <c r="D61" s="39" t="s">
        <v>96</v>
      </c>
      <c r="E61" s="40" t="s">
        <v>46</v>
      </c>
      <c r="F61" s="41" t="s">
        <v>47</v>
      </c>
      <c r="G61" s="42" t="s">
        <v>48</v>
      </c>
      <c r="H61" s="43">
        <v>0</v>
      </c>
      <c r="I61" s="31">
        <v>1</v>
      </c>
      <c r="J61" s="32">
        <v>2021</v>
      </c>
      <c r="K61" s="32">
        <v>2021</v>
      </c>
      <c r="L61" s="44">
        <f>SUM(M61:V61)</f>
        <v>1900</v>
      </c>
      <c r="M61" s="44">
        <v>1900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45"/>
      <c r="X61" s="45"/>
    </row>
    <row r="62" spans="1:26" ht="12.75" hidden="1" customHeight="1" x14ac:dyDescent="0.2">
      <c r="A62" s="4"/>
      <c r="B62" s="46" t="s">
        <v>97</v>
      </c>
      <c r="C62" s="16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8"/>
    </row>
    <row r="63" spans="1:26" ht="13.5" customHeight="1" x14ac:dyDescent="0.2">
      <c r="A63" s="4"/>
      <c r="B63" s="147" t="s">
        <v>98</v>
      </c>
      <c r="C63" s="148"/>
      <c r="D63" s="148"/>
      <c r="E63" s="148"/>
      <c r="F63" s="148"/>
      <c r="G63" s="148"/>
      <c r="H63" s="148"/>
      <c r="I63" s="148"/>
      <c r="J63" s="148"/>
      <c r="K63" s="149"/>
      <c r="L63" s="47">
        <f>M63+N63+O63+P63+Q63+R63+S63+T63+U63+V63</f>
        <v>1900</v>
      </c>
      <c r="M63" s="47">
        <f t="shared" ref="M63:V63" si="3">M61</f>
        <v>1900</v>
      </c>
      <c r="N63" s="48">
        <f t="shared" si="3"/>
        <v>0</v>
      </c>
      <c r="O63" s="48">
        <f t="shared" si="3"/>
        <v>0</v>
      </c>
      <c r="P63" s="48">
        <f t="shared" si="3"/>
        <v>0</v>
      </c>
      <c r="Q63" s="48">
        <f t="shared" si="3"/>
        <v>0</v>
      </c>
      <c r="R63" s="48">
        <f t="shared" si="3"/>
        <v>0</v>
      </c>
      <c r="S63" s="48">
        <f t="shared" si="3"/>
        <v>0</v>
      </c>
      <c r="T63" s="48">
        <f t="shared" si="3"/>
        <v>0</v>
      </c>
      <c r="U63" s="48">
        <f t="shared" si="3"/>
        <v>0</v>
      </c>
      <c r="V63" s="48">
        <f t="shared" si="3"/>
        <v>0</v>
      </c>
      <c r="W63" s="48"/>
      <c r="X63" s="48"/>
    </row>
    <row r="64" spans="1:26" x14ac:dyDescent="0.2">
      <c r="A64" s="4"/>
      <c r="B64" s="153" t="s">
        <v>99</v>
      </c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4"/>
      <c r="V64" s="154"/>
      <c r="W64" s="154"/>
      <c r="X64" s="155"/>
    </row>
    <row r="65" spans="1:24" ht="12.75" hidden="1" customHeight="1" x14ac:dyDescent="0.2">
      <c r="A65" s="4"/>
      <c r="B65" s="150" t="s">
        <v>100</v>
      </c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2"/>
    </row>
    <row r="66" spans="1:24" ht="12.75" hidden="1" customHeight="1" x14ac:dyDescent="0.2">
      <c r="A66" s="4"/>
      <c r="B66" s="49" t="s">
        <v>101</v>
      </c>
      <c r="C66" s="16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8"/>
    </row>
    <row r="67" spans="1:24" ht="12.75" hidden="1" customHeight="1" x14ac:dyDescent="0.2">
      <c r="A67" s="4"/>
      <c r="B67" s="49" t="s">
        <v>102</v>
      </c>
      <c r="C67" s="16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8"/>
    </row>
    <row r="68" spans="1:24" ht="12.75" hidden="1" customHeight="1" x14ac:dyDescent="0.2">
      <c r="A68" s="4"/>
      <c r="B68" s="150" t="s">
        <v>103</v>
      </c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2"/>
    </row>
    <row r="69" spans="1:24" ht="12.75" hidden="1" customHeight="1" x14ac:dyDescent="0.2">
      <c r="A69" s="4"/>
      <c r="B69" s="49" t="s">
        <v>104</v>
      </c>
      <c r="C69" s="16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8"/>
    </row>
    <row r="70" spans="1:24" ht="12.75" hidden="1" customHeight="1" x14ac:dyDescent="0.2">
      <c r="A70" s="4"/>
      <c r="B70" s="49" t="s">
        <v>105</v>
      </c>
      <c r="C70" s="16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8"/>
    </row>
    <row r="71" spans="1:24" ht="13.5" customHeight="1" x14ac:dyDescent="0.2">
      <c r="A71" s="4"/>
      <c r="B71" s="147" t="s">
        <v>106</v>
      </c>
      <c r="C71" s="148"/>
      <c r="D71" s="148"/>
      <c r="E71" s="148"/>
      <c r="F71" s="148"/>
      <c r="G71" s="148"/>
      <c r="H71" s="148"/>
      <c r="I71" s="148"/>
      <c r="J71" s="148"/>
      <c r="K71" s="149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1"/>
    </row>
    <row r="72" spans="1:24" ht="14.25" x14ac:dyDescent="0.2">
      <c r="A72" s="4"/>
      <c r="B72" s="144" t="s">
        <v>107</v>
      </c>
      <c r="C72" s="145"/>
      <c r="D72" s="145"/>
      <c r="E72" s="145"/>
      <c r="F72" s="145"/>
      <c r="G72" s="145"/>
      <c r="H72" s="145"/>
      <c r="I72" s="145"/>
      <c r="J72" s="145"/>
      <c r="K72" s="146"/>
      <c r="L72" s="52">
        <f>SUM(M72:V72)</f>
        <v>625609.35095026391</v>
      </c>
      <c r="M72" s="53">
        <f t="shared" ref="M72:V72" si="4">M59+M63+M38</f>
        <v>25000</v>
      </c>
      <c r="N72" s="53">
        <f t="shared" si="4"/>
        <v>61864</v>
      </c>
      <c r="O72" s="53">
        <f t="shared" si="4"/>
        <v>96496</v>
      </c>
      <c r="P72" s="54">
        <f t="shared" si="4"/>
        <v>57269.997199999998</v>
      </c>
      <c r="Q72" s="54">
        <f t="shared" si="4"/>
        <v>10000</v>
      </c>
      <c r="R72" s="53">
        <f t="shared" si="4"/>
        <v>70000</v>
      </c>
      <c r="S72" s="53">
        <f t="shared" si="4"/>
        <v>72400</v>
      </c>
      <c r="T72" s="53">
        <f t="shared" si="4"/>
        <v>74896</v>
      </c>
      <c r="U72" s="53">
        <f t="shared" si="4"/>
        <v>77491.840150263815</v>
      </c>
      <c r="V72" s="53">
        <f t="shared" si="4"/>
        <v>80191.513600000006</v>
      </c>
      <c r="W72" s="55"/>
      <c r="X72" s="55"/>
    </row>
    <row r="73" spans="1:24" x14ac:dyDescent="0.2">
      <c r="A73" s="4"/>
      <c r="B73" s="56"/>
      <c r="C73" s="57"/>
      <c r="D73" s="11"/>
      <c r="E73" s="11"/>
      <c r="F73" s="11"/>
      <c r="G73" s="11"/>
      <c r="H73" s="11"/>
      <c r="I73" s="11"/>
      <c r="J73" s="11"/>
      <c r="K73" s="11"/>
      <c r="L73" s="11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11"/>
    </row>
    <row r="74" spans="1:24" x14ac:dyDescent="0.2">
      <c r="M74" s="59"/>
      <c r="N74" s="59"/>
      <c r="O74" s="59"/>
      <c r="P74" s="59"/>
      <c r="V74" s="243" t="s">
        <v>228</v>
      </c>
    </row>
  </sheetData>
  <mergeCells count="54">
    <mergeCell ref="R8:V8"/>
    <mergeCell ref="R9:V9"/>
    <mergeCell ref="R10:V10"/>
    <mergeCell ref="R11:V11"/>
    <mergeCell ref="S13:V13"/>
    <mergeCell ref="R12:V12"/>
    <mergeCell ref="L1:X1"/>
    <mergeCell ref="L2:X2"/>
    <mergeCell ref="L3:X3"/>
    <mergeCell ref="L4:X4"/>
    <mergeCell ref="C1:F1"/>
    <mergeCell ref="C3:F3"/>
    <mergeCell ref="C20:C22"/>
    <mergeCell ref="D20:D22"/>
    <mergeCell ref="C4:F4"/>
    <mergeCell ref="C5:F5"/>
    <mergeCell ref="C6:F6"/>
    <mergeCell ref="B15:X15"/>
    <mergeCell ref="B14:X14"/>
    <mergeCell ref="B24:X24"/>
    <mergeCell ref="X21:X22"/>
    <mergeCell ref="M21:V21"/>
    <mergeCell ref="L21:L22"/>
    <mergeCell ref="H21:I21"/>
    <mergeCell ref="F21:F22"/>
    <mergeCell ref="B18:X18"/>
    <mergeCell ref="B17:X17"/>
    <mergeCell ref="W21:W22"/>
    <mergeCell ref="B16:X16"/>
    <mergeCell ref="L20:X20"/>
    <mergeCell ref="B31:X31"/>
    <mergeCell ref="B28:X28"/>
    <mergeCell ref="B20:B22"/>
    <mergeCell ref="E20:E22"/>
    <mergeCell ref="G21:G22"/>
    <mergeCell ref="F20:I20"/>
    <mergeCell ref="J20:J22"/>
    <mergeCell ref="K20:K22"/>
    <mergeCell ref="B25:X25"/>
    <mergeCell ref="B39:X39"/>
    <mergeCell ref="B38:K38"/>
    <mergeCell ref="B36:X36"/>
    <mergeCell ref="B35:K35"/>
    <mergeCell ref="B34:X34"/>
    <mergeCell ref="B63:K63"/>
    <mergeCell ref="B60:X60"/>
    <mergeCell ref="B59:K59"/>
    <mergeCell ref="B45:X45"/>
    <mergeCell ref="B40:X40"/>
    <mergeCell ref="B72:K72"/>
    <mergeCell ref="B71:K71"/>
    <mergeCell ref="B68:X68"/>
    <mergeCell ref="B65:X65"/>
    <mergeCell ref="B64:X64"/>
  </mergeCells>
  <pageMargins left="0.19685038924217199" right="0.19685038924217199" top="0.74803149700164795" bottom="0.19999998807907099" header="0.31496062874794001" footer="0.1700000017881390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1416"/>
  <sheetViews>
    <sheetView workbookViewId="0"/>
  </sheetViews>
  <sheetFormatPr defaultColWidth="8.85546875" defaultRowHeight="15.75" outlineLevelRow="1" outlineLevelCol="1" x14ac:dyDescent="0.25"/>
  <cols>
    <col min="1" max="1" width="4.7109375" style="65" customWidth="1"/>
    <col min="2" max="2" width="32.140625" style="65" customWidth="1"/>
    <col min="3" max="3" width="13.7109375" style="65" customWidth="1"/>
    <col min="4" max="4" width="10.28515625" style="65" customWidth="1" outlineLevel="1"/>
    <col min="5" max="13" width="10.28515625" style="65" customWidth="1"/>
    <col min="14" max="14" width="12.140625" style="65" customWidth="1"/>
    <col min="15" max="16" width="12.5703125" style="65" customWidth="1"/>
    <col min="17" max="17" width="10.42578125" style="65" customWidth="1"/>
    <col min="18" max="18" width="12" style="65" customWidth="1"/>
    <col min="19" max="19" width="10.140625" style="65" customWidth="1"/>
    <col min="20" max="21" width="10.5703125" style="65" customWidth="1"/>
    <col min="22" max="23" width="10.7109375" style="65" bestFit="1" customWidth="1"/>
    <col min="24" max="253" width="8.85546875" style="65" bestFit="1" customWidth="1"/>
    <col min="254" max="254" width="4.7109375" style="65" customWidth="1"/>
    <col min="255" max="255" width="32.140625" style="65" customWidth="1"/>
    <col min="256" max="256" width="12.28515625" style="65" customWidth="1"/>
    <col min="257" max="257" width="9.85546875" style="65" customWidth="1"/>
    <col min="258" max="258" width="9.28515625" style="65" customWidth="1"/>
    <col min="259" max="260" width="10.28515625" style="65" customWidth="1"/>
    <col min="261" max="261" width="10" style="65" customWidth="1"/>
    <col min="262" max="262" width="10.28515625" style="65" customWidth="1"/>
    <col min="263" max="263" width="11.5703125" style="65" customWidth="1"/>
    <col min="264" max="267" width="10.28515625" style="65" customWidth="1"/>
    <col min="268" max="271" width="9.85546875" style="65" customWidth="1"/>
    <col min="272" max="509" width="8.85546875" style="65" bestFit="1" customWidth="1"/>
    <col min="510" max="510" width="4.7109375" style="65" customWidth="1"/>
    <col min="511" max="511" width="32.140625" style="65" customWidth="1"/>
    <col min="512" max="512" width="12.28515625" style="65" customWidth="1"/>
    <col min="513" max="513" width="9.85546875" style="65" customWidth="1"/>
    <col min="514" max="514" width="9.28515625" style="65" customWidth="1"/>
    <col min="515" max="516" width="10.28515625" style="65" customWidth="1"/>
    <col min="517" max="517" width="10" style="65" customWidth="1"/>
    <col min="518" max="518" width="10.28515625" style="65" customWidth="1"/>
    <col min="519" max="519" width="11.5703125" style="65" customWidth="1"/>
    <col min="520" max="523" width="10.28515625" style="65" customWidth="1"/>
    <col min="524" max="527" width="9.85546875" style="65" customWidth="1"/>
    <col min="528" max="765" width="8.85546875" style="65" bestFit="1" customWidth="1"/>
    <col min="766" max="766" width="4.7109375" style="65" customWidth="1"/>
    <col min="767" max="767" width="32.140625" style="65" customWidth="1"/>
    <col min="768" max="768" width="12.28515625" style="65" customWidth="1"/>
    <col min="769" max="769" width="9.85546875" style="65" customWidth="1"/>
    <col min="770" max="770" width="9.28515625" style="65" customWidth="1"/>
    <col min="771" max="772" width="10.28515625" style="65" customWidth="1"/>
    <col min="773" max="773" width="10" style="65" customWidth="1"/>
    <col min="774" max="774" width="10.28515625" style="65" customWidth="1"/>
    <col min="775" max="775" width="11.5703125" style="65" customWidth="1"/>
    <col min="776" max="779" width="10.28515625" style="65" customWidth="1"/>
    <col min="780" max="783" width="9.85546875" style="65" customWidth="1"/>
    <col min="784" max="1021" width="8.85546875" style="65" bestFit="1" customWidth="1"/>
    <col min="1022" max="1022" width="4.7109375" style="65" customWidth="1"/>
    <col min="1023" max="1023" width="32.140625" style="65" customWidth="1"/>
    <col min="1024" max="1024" width="12.28515625" style="65" customWidth="1"/>
    <col min="1025" max="1025" width="9.85546875" style="65" customWidth="1"/>
    <col min="1026" max="1026" width="9.28515625" style="65" customWidth="1"/>
    <col min="1027" max="1028" width="10.28515625" style="65" customWidth="1"/>
    <col min="1029" max="1029" width="10" style="65" customWidth="1"/>
    <col min="1030" max="1030" width="10.28515625" style="65" customWidth="1"/>
    <col min="1031" max="1031" width="11.5703125" style="65" customWidth="1"/>
    <col min="1032" max="1035" width="10.28515625" style="65" customWidth="1"/>
    <col min="1036" max="1039" width="9.85546875" style="65" customWidth="1"/>
    <col min="1040" max="1277" width="8.85546875" style="65" bestFit="1" customWidth="1"/>
    <col min="1278" max="1278" width="4.7109375" style="65" customWidth="1"/>
    <col min="1279" max="1279" width="32.140625" style="65" customWidth="1"/>
    <col min="1280" max="1280" width="12.28515625" style="65" customWidth="1"/>
    <col min="1281" max="1281" width="9.85546875" style="65" customWidth="1"/>
    <col min="1282" max="1282" width="9.28515625" style="65" customWidth="1"/>
    <col min="1283" max="1284" width="10.28515625" style="65" customWidth="1"/>
    <col min="1285" max="1285" width="10" style="65" customWidth="1"/>
    <col min="1286" max="1286" width="10.28515625" style="65" customWidth="1"/>
    <col min="1287" max="1287" width="11.5703125" style="65" customWidth="1"/>
    <col min="1288" max="1291" width="10.28515625" style="65" customWidth="1"/>
    <col min="1292" max="1295" width="9.85546875" style="65" customWidth="1"/>
    <col min="1296" max="1533" width="8.85546875" style="65" bestFit="1" customWidth="1"/>
    <col min="1534" max="1534" width="4.7109375" style="65" customWidth="1"/>
    <col min="1535" max="1535" width="32.140625" style="65" customWidth="1"/>
    <col min="1536" max="1536" width="12.28515625" style="65" customWidth="1"/>
    <col min="1537" max="1537" width="9.85546875" style="65" customWidth="1"/>
    <col min="1538" max="1538" width="9.28515625" style="65" customWidth="1"/>
    <col min="1539" max="1540" width="10.28515625" style="65" customWidth="1"/>
    <col min="1541" max="1541" width="10" style="65" customWidth="1"/>
    <col min="1542" max="1542" width="10.28515625" style="65" customWidth="1"/>
    <col min="1543" max="1543" width="11.5703125" style="65" customWidth="1"/>
    <col min="1544" max="1547" width="10.28515625" style="65" customWidth="1"/>
    <col min="1548" max="1551" width="9.85546875" style="65" customWidth="1"/>
    <col min="1552" max="1789" width="8.85546875" style="65" bestFit="1" customWidth="1"/>
    <col min="1790" max="1790" width="4.7109375" style="65" customWidth="1"/>
    <col min="1791" max="1791" width="32.140625" style="65" customWidth="1"/>
    <col min="1792" max="1792" width="12.28515625" style="65" customWidth="1"/>
    <col min="1793" max="1793" width="9.85546875" style="65" customWidth="1"/>
    <col min="1794" max="1794" width="9.28515625" style="65" customWidth="1"/>
    <col min="1795" max="1796" width="10.28515625" style="65" customWidth="1"/>
    <col min="1797" max="1797" width="10" style="65" customWidth="1"/>
    <col min="1798" max="1798" width="10.28515625" style="65" customWidth="1"/>
    <col min="1799" max="1799" width="11.5703125" style="65" customWidth="1"/>
    <col min="1800" max="1803" width="10.28515625" style="65" customWidth="1"/>
    <col min="1804" max="1807" width="9.85546875" style="65" customWidth="1"/>
    <col min="1808" max="2045" width="8.85546875" style="65" bestFit="1" customWidth="1"/>
    <col min="2046" max="2046" width="4.7109375" style="65" customWidth="1"/>
    <col min="2047" max="2047" width="32.140625" style="65" customWidth="1"/>
    <col min="2048" max="2048" width="12.28515625" style="65" customWidth="1"/>
    <col min="2049" max="2049" width="9.85546875" style="65" customWidth="1"/>
    <col min="2050" max="2050" width="9.28515625" style="65" customWidth="1"/>
    <col min="2051" max="2052" width="10.28515625" style="65" customWidth="1"/>
    <col min="2053" max="2053" width="10" style="65" customWidth="1"/>
    <col min="2054" max="2054" width="10.28515625" style="65" customWidth="1"/>
    <col min="2055" max="2055" width="11.5703125" style="65" customWidth="1"/>
    <col min="2056" max="2059" width="10.28515625" style="65" customWidth="1"/>
    <col min="2060" max="2063" width="9.85546875" style="65" customWidth="1"/>
    <col min="2064" max="2301" width="8.85546875" style="65" bestFit="1" customWidth="1"/>
    <col min="2302" max="2302" width="4.7109375" style="65" customWidth="1"/>
    <col min="2303" max="2303" width="32.140625" style="65" customWidth="1"/>
    <col min="2304" max="2304" width="12.28515625" style="65" customWidth="1"/>
    <col min="2305" max="2305" width="9.85546875" style="65" customWidth="1"/>
    <col min="2306" max="2306" width="9.28515625" style="65" customWidth="1"/>
    <col min="2307" max="2308" width="10.28515625" style="65" customWidth="1"/>
    <col min="2309" max="2309" width="10" style="65" customWidth="1"/>
    <col min="2310" max="2310" width="10.28515625" style="65" customWidth="1"/>
    <col min="2311" max="2311" width="11.5703125" style="65" customWidth="1"/>
    <col min="2312" max="2315" width="10.28515625" style="65" customWidth="1"/>
    <col min="2316" max="2319" width="9.85546875" style="65" customWidth="1"/>
    <col min="2320" max="2557" width="8.85546875" style="65" bestFit="1" customWidth="1"/>
    <col min="2558" max="2558" width="4.7109375" style="65" customWidth="1"/>
    <col min="2559" max="2559" width="32.140625" style="65" customWidth="1"/>
    <col min="2560" max="2560" width="12.28515625" style="65" customWidth="1"/>
    <col min="2561" max="2561" width="9.85546875" style="65" customWidth="1"/>
    <col min="2562" max="2562" width="9.28515625" style="65" customWidth="1"/>
    <col min="2563" max="2564" width="10.28515625" style="65" customWidth="1"/>
    <col min="2565" max="2565" width="10" style="65" customWidth="1"/>
    <col min="2566" max="2566" width="10.28515625" style="65" customWidth="1"/>
    <col min="2567" max="2567" width="11.5703125" style="65" customWidth="1"/>
    <col min="2568" max="2571" width="10.28515625" style="65" customWidth="1"/>
    <col min="2572" max="2575" width="9.85546875" style="65" customWidth="1"/>
    <col min="2576" max="2813" width="8.85546875" style="65" bestFit="1" customWidth="1"/>
    <col min="2814" max="2814" width="4.7109375" style="65" customWidth="1"/>
    <col min="2815" max="2815" width="32.140625" style="65" customWidth="1"/>
    <col min="2816" max="2816" width="12.28515625" style="65" customWidth="1"/>
    <col min="2817" max="2817" width="9.85546875" style="65" customWidth="1"/>
    <col min="2818" max="2818" width="9.28515625" style="65" customWidth="1"/>
    <col min="2819" max="2820" width="10.28515625" style="65" customWidth="1"/>
    <col min="2821" max="2821" width="10" style="65" customWidth="1"/>
    <col min="2822" max="2822" width="10.28515625" style="65" customWidth="1"/>
    <col min="2823" max="2823" width="11.5703125" style="65" customWidth="1"/>
    <col min="2824" max="2827" width="10.28515625" style="65" customWidth="1"/>
    <col min="2828" max="2831" width="9.85546875" style="65" customWidth="1"/>
    <col min="2832" max="3069" width="8.85546875" style="65" bestFit="1" customWidth="1"/>
    <col min="3070" max="3070" width="4.7109375" style="65" customWidth="1"/>
    <col min="3071" max="3071" width="32.140625" style="65" customWidth="1"/>
    <col min="3072" max="3072" width="12.28515625" style="65" customWidth="1"/>
    <col min="3073" max="3073" width="9.85546875" style="65" customWidth="1"/>
    <col min="3074" max="3074" width="9.28515625" style="65" customWidth="1"/>
    <col min="3075" max="3076" width="10.28515625" style="65" customWidth="1"/>
    <col min="3077" max="3077" width="10" style="65" customWidth="1"/>
    <col min="3078" max="3078" width="10.28515625" style="65" customWidth="1"/>
    <col min="3079" max="3079" width="11.5703125" style="65" customWidth="1"/>
    <col min="3080" max="3083" width="10.28515625" style="65" customWidth="1"/>
    <col min="3084" max="3087" width="9.85546875" style="65" customWidth="1"/>
    <col min="3088" max="3325" width="8.85546875" style="65" bestFit="1" customWidth="1"/>
    <col min="3326" max="3326" width="4.7109375" style="65" customWidth="1"/>
    <col min="3327" max="3327" width="32.140625" style="65" customWidth="1"/>
    <col min="3328" max="3328" width="12.28515625" style="65" customWidth="1"/>
    <col min="3329" max="3329" width="9.85546875" style="65" customWidth="1"/>
    <col min="3330" max="3330" width="9.28515625" style="65" customWidth="1"/>
    <col min="3331" max="3332" width="10.28515625" style="65" customWidth="1"/>
    <col min="3333" max="3333" width="10" style="65" customWidth="1"/>
    <col min="3334" max="3334" width="10.28515625" style="65" customWidth="1"/>
    <col min="3335" max="3335" width="11.5703125" style="65" customWidth="1"/>
    <col min="3336" max="3339" width="10.28515625" style="65" customWidth="1"/>
    <col min="3340" max="3343" width="9.85546875" style="65" customWidth="1"/>
    <col min="3344" max="3581" width="8.85546875" style="65" bestFit="1" customWidth="1"/>
    <col min="3582" max="3582" width="4.7109375" style="65" customWidth="1"/>
    <col min="3583" max="3583" width="32.140625" style="65" customWidth="1"/>
    <col min="3584" max="3584" width="12.28515625" style="65" customWidth="1"/>
    <col min="3585" max="3585" width="9.85546875" style="65" customWidth="1"/>
    <col min="3586" max="3586" width="9.28515625" style="65" customWidth="1"/>
    <col min="3587" max="3588" width="10.28515625" style="65" customWidth="1"/>
    <col min="3589" max="3589" width="10" style="65" customWidth="1"/>
    <col min="3590" max="3590" width="10.28515625" style="65" customWidth="1"/>
    <col min="3591" max="3591" width="11.5703125" style="65" customWidth="1"/>
    <col min="3592" max="3595" width="10.28515625" style="65" customWidth="1"/>
    <col min="3596" max="3599" width="9.85546875" style="65" customWidth="1"/>
    <col min="3600" max="3837" width="8.85546875" style="65" bestFit="1" customWidth="1"/>
    <col min="3838" max="3838" width="4.7109375" style="65" customWidth="1"/>
    <col min="3839" max="3839" width="32.140625" style="65" customWidth="1"/>
    <col min="3840" max="3840" width="12.28515625" style="65" customWidth="1"/>
    <col min="3841" max="3841" width="9.85546875" style="65" customWidth="1"/>
    <col min="3842" max="3842" width="9.28515625" style="65" customWidth="1"/>
    <col min="3843" max="3844" width="10.28515625" style="65" customWidth="1"/>
    <col min="3845" max="3845" width="10" style="65" customWidth="1"/>
    <col min="3846" max="3846" width="10.28515625" style="65" customWidth="1"/>
    <col min="3847" max="3847" width="11.5703125" style="65" customWidth="1"/>
    <col min="3848" max="3851" width="10.28515625" style="65" customWidth="1"/>
    <col min="3852" max="3855" width="9.85546875" style="65" customWidth="1"/>
    <col min="3856" max="4093" width="8.85546875" style="65" bestFit="1" customWidth="1"/>
    <col min="4094" max="4094" width="4.7109375" style="65" customWidth="1"/>
    <col min="4095" max="4095" width="32.140625" style="65" customWidth="1"/>
    <col min="4096" max="4096" width="12.28515625" style="65" customWidth="1"/>
    <col min="4097" max="4097" width="9.85546875" style="65" customWidth="1"/>
    <col min="4098" max="4098" width="9.28515625" style="65" customWidth="1"/>
    <col min="4099" max="4100" width="10.28515625" style="65" customWidth="1"/>
    <col min="4101" max="4101" width="10" style="65" customWidth="1"/>
    <col min="4102" max="4102" width="10.28515625" style="65" customWidth="1"/>
    <col min="4103" max="4103" width="11.5703125" style="65" customWidth="1"/>
    <col min="4104" max="4107" width="10.28515625" style="65" customWidth="1"/>
    <col min="4108" max="4111" width="9.85546875" style="65" customWidth="1"/>
    <col min="4112" max="4349" width="8.85546875" style="65" bestFit="1" customWidth="1"/>
    <col min="4350" max="4350" width="4.7109375" style="65" customWidth="1"/>
    <col min="4351" max="4351" width="32.140625" style="65" customWidth="1"/>
    <col min="4352" max="4352" width="12.28515625" style="65" customWidth="1"/>
    <col min="4353" max="4353" width="9.85546875" style="65" customWidth="1"/>
    <col min="4354" max="4354" width="9.28515625" style="65" customWidth="1"/>
    <col min="4355" max="4356" width="10.28515625" style="65" customWidth="1"/>
    <col min="4357" max="4357" width="10" style="65" customWidth="1"/>
    <col min="4358" max="4358" width="10.28515625" style="65" customWidth="1"/>
    <col min="4359" max="4359" width="11.5703125" style="65" customWidth="1"/>
    <col min="4360" max="4363" width="10.28515625" style="65" customWidth="1"/>
    <col min="4364" max="4367" width="9.85546875" style="65" customWidth="1"/>
    <col min="4368" max="4605" width="8.85546875" style="65" bestFit="1" customWidth="1"/>
    <col min="4606" max="4606" width="4.7109375" style="65" customWidth="1"/>
    <col min="4607" max="4607" width="32.140625" style="65" customWidth="1"/>
    <col min="4608" max="4608" width="12.28515625" style="65" customWidth="1"/>
    <col min="4609" max="4609" width="9.85546875" style="65" customWidth="1"/>
    <col min="4610" max="4610" width="9.28515625" style="65" customWidth="1"/>
    <col min="4611" max="4612" width="10.28515625" style="65" customWidth="1"/>
    <col min="4613" max="4613" width="10" style="65" customWidth="1"/>
    <col min="4614" max="4614" width="10.28515625" style="65" customWidth="1"/>
    <col min="4615" max="4615" width="11.5703125" style="65" customWidth="1"/>
    <col min="4616" max="4619" width="10.28515625" style="65" customWidth="1"/>
    <col min="4620" max="4623" width="9.85546875" style="65" customWidth="1"/>
    <col min="4624" max="4861" width="8.85546875" style="65" bestFit="1" customWidth="1"/>
    <col min="4862" max="4862" width="4.7109375" style="65" customWidth="1"/>
    <col min="4863" max="4863" width="32.140625" style="65" customWidth="1"/>
    <col min="4864" max="4864" width="12.28515625" style="65" customWidth="1"/>
    <col min="4865" max="4865" width="9.85546875" style="65" customWidth="1"/>
    <col min="4866" max="4866" width="9.28515625" style="65" customWidth="1"/>
    <col min="4867" max="4868" width="10.28515625" style="65" customWidth="1"/>
    <col min="4869" max="4869" width="10" style="65" customWidth="1"/>
    <col min="4870" max="4870" width="10.28515625" style="65" customWidth="1"/>
    <col min="4871" max="4871" width="11.5703125" style="65" customWidth="1"/>
    <col min="4872" max="4875" width="10.28515625" style="65" customWidth="1"/>
    <col min="4876" max="4879" width="9.85546875" style="65" customWidth="1"/>
    <col min="4880" max="5117" width="8.85546875" style="65" bestFit="1" customWidth="1"/>
    <col min="5118" max="5118" width="4.7109375" style="65" customWidth="1"/>
    <col min="5119" max="5119" width="32.140625" style="65" customWidth="1"/>
    <col min="5120" max="5120" width="12.28515625" style="65" customWidth="1"/>
    <col min="5121" max="5121" width="9.85546875" style="65" customWidth="1"/>
    <col min="5122" max="5122" width="9.28515625" style="65" customWidth="1"/>
    <col min="5123" max="5124" width="10.28515625" style="65" customWidth="1"/>
    <col min="5125" max="5125" width="10" style="65" customWidth="1"/>
    <col min="5126" max="5126" width="10.28515625" style="65" customWidth="1"/>
    <col min="5127" max="5127" width="11.5703125" style="65" customWidth="1"/>
    <col min="5128" max="5131" width="10.28515625" style="65" customWidth="1"/>
    <col min="5132" max="5135" width="9.85546875" style="65" customWidth="1"/>
    <col min="5136" max="5373" width="8.85546875" style="65" bestFit="1" customWidth="1"/>
    <col min="5374" max="5374" width="4.7109375" style="65" customWidth="1"/>
    <col min="5375" max="5375" width="32.140625" style="65" customWidth="1"/>
    <col min="5376" max="5376" width="12.28515625" style="65" customWidth="1"/>
    <col min="5377" max="5377" width="9.85546875" style="65" customWidth="1"/>
    <col min="5378" max="5378" width="9.28515625" style="65" customWidth="1"/>
    <col min="5379" max="5380" width="10.28515625" style="65" customWidth="1"/>
    <col min="5381" max="5381" width="10" style="65" customWidth="1"/>
    <col min="5382" max="5382" width="10.28515625" style="65" customWidth="1"/>
    <col min="5383" max="5383" width="11.5703125" style="65" customWidth="1"/>
    <col min="5384" max="5387" width="10.28515625" style="65" customWidth="1"/>
    <col min="5388" max="5391" width="9.85546875" style="65" customWidth="1"/>
    <col min="5392" max="5629" width="8.85546875" style="65" bestFit="1" customWidth="1"/>
    <col min="5630" max="5630" width="4.7109375" style="65" customWidth="1"/>
    <col min="5631" max="5631" width="32.140625" style="65" customWidth="1"/>
    <col min="5632" max="5632" width="12.28515625" style="65" customWidth="1"/>
    <col min="5633" max="5633" width="9.85546875" style="65" customWidth="1"/>
    <col min="5634" max="5634" width="9.28515625" style="65" customWidth="1"/>
    <col min="5635" max="5636" width="10.28515625" style="65" customWidth="1"/>
    <col min="5637" max="5637" width="10" style="65" customWidth="1"/>
    <col min="5638" max="5638" width="10.28515625" style="65" customWidth="1"/>
    <col min="5639" max="5639" width="11.5703125" style="65" customWidth="1"/>
    <col min="5640" max="5643" width="10.28515625" style="65" customWidth="1"/>
    <col min="5644" max="5647" width="9.85546875" style="65" customWidth="1"/>
    <col min="5648" max="5885" width="8.85546875" style="65" bestFit="1" customWidth="1"/>
    <col min="5886" max="5886" width="4.7109375" style="65" customWidth="1"/>
    <col min="5887" max="5887" width="32.140625" style="65" customWidth="1"/>
    <col min="5888" max="5888" width="12.28515625" style="65" customWidth="1"/>
    <col min="5889" max="5889" width="9.85546875" style="65" customWidth="1"/>
    <col min="5890" max="5890" width="9.28515625" style="65" customWidth="1"/>
    <col min="5891" max="5892" width="10.28515625" style="65" customWidth="1"/>
    <col min="5893" max="5893" width="10" style="65" customWidth="1"/>
    <col min="5894" max="5894" width="10.28515625" style="65" customWidth="1"/>
    <col min="5895" max="5895" width="11.5703125" style="65" customWidth="1"/>
    <col min="5896" max="5899" width="10.28515625" style="65" customWidth="1"/>
    <col min="5900" max="5903" width="9.85546875" style="65" customWidth="1"/>
    <col min="5904" max="6141" width="8.85546875" style="65" bestFit="1" customWidth="1"/>
    <col min="6142" max="6142" width="4.7109375" style="65" customWidth="1"/>
    <col min="6143" max="6143" width="32.140625" style="65" customWidth="1"/>
    <col min="6144" max="6144" width="12.28515625" style="65" customWidth="1"/>
    <col min="6145" max="6145" width="9.85546875" style="65" customWidth="1"/>
    <col min="6146" max="6146" width="9.28515625" style="65" customWidth="1"/>
    <col min="6147" max="6148" width="10.28515625" style="65" customWidth="1"/>
    <col min="6149" max="6149" width="10" style="65" customWidth="1"/>
    <col min="6150" max="6150" width="10.28515625" style="65" customWidth="1"/>
    <col min="6151" max="6151" width="11.5703125" style="65" customWidth="1"/>
    <col min="6152" max="6155" width="10.28515625" style="65" customWidth="1"/>
    <col min="6156" max="6159" width="9.85546875" style="65" customWidth="1"/>
    <col min="6160" max="6397" width="8.85546875" style="65" bestFit="1" customWidth="1"/>
    <col min="6398" max="6398" width="4.7109375" style="65" customWidth="1"/>
    <col min="6399" max="6399" width="32.140625" style="65" customWidth="1"/>
    <col min="6400" max="6400" width="12.28515625" style="65" customWidth="1"/>
    <col min="6401" max="6401" width="9.85546875" style="65" customWidth="1"/>
    <col min="6402" max="6402" width="9.28515625" style="65" customWidth="1"/>
    <col min="6403" max="6404" width="10.28515625" style="65" customWidth="1"/>
    <col min="6405" max="6405" width="10" style="65" customWidth="1"/>
    <col min="6406" max="6406" width="10.28515625" style="65" customWidth="1"/>
    <col min="6407" max="6407" width="11.5703125" style="65" customWidth="1"/>
    <col min="6408" max="6411" width="10.28515625" style="65" customWidth="1"/>
    <col min="6412" max="6415" width="9.85546875" style="65" customWidth="1"/>
    <col min="6416" max="6653" width="8.85546875" style="65" bestFit="1" customWidth="1"/>
    <col min="6654" max="6654" width="4.7109375" style="65" customWidth="1"/>
    <col min="6655" max="6655" width="32.140625" style="65" customWidth="1"/>
    <col min="6656" max="6656" width="12.28515625" style="65" customWidth="1"/>
    <col min="6657" max="6657" width="9.85546875" style="65" customWidth="1"/>
    <col min="6658" max="6658" width="9.28515625" style="65" customWidth="1"/>
    <col min="6659" max="6660" width="10.28515625" style="65" customWidth="1"/>
    <col min="6661" max="6661" width="10" style="65" customWidth="1"/>
    <col min="6662" max="6662" width="10.28515625" style="65" customWidth="1"/>
    <col min="6663" max="6663" width="11.5703125" style="65" customWidth="1"/>
    <col min="6664" max="6667" width="10.28515625" style="65" customWidth="1"/>
    <col min="6668" max="6671" width="9.85546875" style="65" customWidth="1"/>
    <col min="6672" max="6909" width="8.85546875" style="65" bestFit="1" customWidth="1"/>
    <col min="6910" max="6910" width="4.7109375" style="65" customWidth="1"/>
    <col min="6911" max="6911" width="32.140625" style="65" customWidth="1"/>
    <col min="6912" max="6912" width="12.28515625" style="65" customWidth="1"/>
    <col min="6913" max="6913" width="9.85546875" style="65" customWidth="1"/>
    <col min="6914" max="6914" width="9.28515625" style="65" customWidth="1"/>
    <col min="6915" max="6916" width="10.28515625" style="65" customWidth="1"/>
    <col min="6917" max="6917" width="10" style="65" customWidth="1"/>
    <col min="6918" max="6918" width="10.28515625" style="65" customWidth="1"/>
    <col min="6919" max="6919" width="11.5703125" style="65" customWidth="1"/>
    <col min="6920" max="6923" width="10.28515625" style="65" customWidth="1"/>
    <col min="6924" max="6927" width="9.85546875" style="65" customWidth="1"/>
    <col min="6928" max="7165" width="8.85546875" style="65" bestFit="1" customWidth="1"/>
    <col min="7166" max="7166" width="4.7109375" style="65" customWidth="1"/>
    <col min="7167" max="7167" width="32.140625" style="65" customWidth="1"/>
    <col min="7168" max="7168" width="12.28515625" style="65" customWidth="1"/>
    <col min="7169" max="7169" width="9.85546875" style="65" customWidth="1"/>
    <col min="7170" max="7170" width="9.28515625" style="65" customWidth="1"/>
    <col min="7171" max="7172" width="10.28515625" style="65" customWidth="1"/>
    <col min="7173" max="7173" width="10" style="65" customWidth="1"/>
    <col min="7174" max="7174" width="10.28515625" style="65" customWidth="1"/>
    <col min="7175" max="7175" width="11.5703125" style="65" customWidth="1"/>
    <col min="7176" max="7179" width="10.28515625" style="65" customWidth="1"/>
    <col min="7180" max="7183" width="9.85546875" style="65" customWidth="1"/>
    <col min="7184" max="7421" width="8.85546875" style="65" bestFit="1" customWidth="1"/>
    <col min="7422" max="7422" width="4.7109375" style="65" customWidth="1"/>
    <col min="7423" max="7423" width="32.140625" style="65" customWidth="1"/>
    <col min="7424" max="7424" width="12.28515625" style="65" customWidth="1"/>
    <col min="7425" max="7425" width="9.85546875" style="65" customWidth="1"/>
    <col min="7426" max="7426" width="9.28515625" style="65" customWidth="1"/>
    <col min="7427" max="7428" width="10.28515625" style="65" customWidth="1"/>
    <col min="7429" max="7429" width="10" style="65" customWidth="1"/>
    <col min="7430" max="7430" width="10.28515625" style="65" customWidth="1"/>
    <col min="7431" max="7431" width="11.5703125" style="65" customWidth="1"/>
    <col min="7432" max="7435" width="10.28515625" style="65" customWidth="1"/>
    <col min="7436" max="7439" width="9.85546875" style="65" customWidth="1"/>
    <col min="7440" max="7677" width="8.85546875" style="65" bestFit="1" customWidth="1"/>
    <col min="7678" max="7678" width="4.7109375" style="65" customWidth="1"/>
    <col min="7679" max="7679" width="32.140625" style="65" customWidth="1"/>
    <col min="7680" max="7680" width="12.28515625" style="65" customWidth="1"/>
    <col min="7681" max="7681" width="9.85546875" style="65" customWidth="1"/>
    <col min="7682" max="7682" width="9.28515625" style="65" customWidth="1"/>
    <col min="7683" max="7684" width="10.28515625" style="65" customWidth="1"/>
    <col min="7685" max="7685" width="10" style="65" customWidth="1"/>
    <col min="7686" max="7686" width="10.28515625" style="65" customWidth="1"/>
    <col min="7687" max="7687" width="11.5703125" style="65" customWidth="1"/>
    <col min="7688" max="7691" width="10.28515625" style="65" customWidth="1"/>
    <col min="7692" max="7695" width="9.85546875" style="65" customWidth="1"/>
    <col min="7696" max="7933" width="8.85546875" style="65" bestFit="1" customWidth="1"/>
    <col min="7934" max="7934" width="4.7109375" style="65" customWidth="1"/>
    <col min="7935" max="7935" width="32.140625" style="65" customWidth="1"/>
    <col min="7936" max="7936" width="12.28515625" style="65" customWidth="1"/>
    <col min="7937" max="7937" width="9.85546875" style="65" customWidth="1"/>
    <col min="7938" max="7938" width="9.28515625" style="65" customWidth="1"/>
    <col min="7939" max="7940" width="10.28515625" style="65" customWidth="1"/>
    <col min="7941" max="7941" width="10" style="65" customWidth="1"/>
    <col min="7942" max="7942" width="10.28515625" style="65" customWidth="1"/>
    <col min="7943" max="7943" width="11.5703125" style="65" customWidth="1"/>
    <col min="7944" max="7947" width="10.28515625" style="65" customWidth="1"/>
    <col min="7948" max="7951" width="9.85546875" style="65" customWidth="1"/>
    <col min="7952" max="8189" width="8.85546875" style="65" bestFit="1" customWidth="1"/>
    <col min="8190" max="8190" width="4.7109375" style="65" customWidth="1"/>
    <col min="8191" max="8191" width="32.140625" style="65" customWidth="1"/>
    <col min="8192" max="8192" width="12.28515625" style="65" customWidth="1"/>
    <col min="8193" max="8193" width="9.85546875" style="65" customWidth="1"/>
    <col min="8194" max="8194" width="9.28515625" style="65" customWidth="1"/>
    <col min="8195" max="8196" width="10.28515625" style="65" customWidth="1"/>
    <col min="8197" max="8197" width="10" style="65" customWidth="1"/>
    <col min="8198" max="8198" width="10.28515625" style="65" customWidth="1"/>
    <col min="8199" max="8199" width="11.5703125" style="65" customWidth="1"/>
    <col min="8200" max="8203" width="10.28515625" style="65" customWidth="1"/>
    <col min="8204" max="8207" width="9.85546875" style="65" customWidth="1"/>
    <col min="8208" max="8445" width="8.85546875" style="65" bestFit="1" customWidth="1"/>
    <col min="8446" max="8446" width="4.7109375" style="65" customWidth="1"/>
    <col min="8447" max="8447" width="32.140625" style="65" customWidth="1"/>
    <col min="8448" max="8448" width="12.28515625" style="65" customWidth="1"/>
    <col min="8449" max="8449" width="9.85546875" style="65" customWidth="1"/>
    <col min="8450" max="8450" width="9.28515625" style="65" customWidth="1"/>
    <col min="8451" max="8452" width="10.28515625" style="65" customWidth="1"/>
    <col min="8453" max="8453" width="10" style="65" customWidth="1"/>
    <col min="8454" max="8454" width="10.28515625" style="65" customWidth="1"/>
    <col min="8455" max="8455" width="11.5703125" style="65" customWidth="1"/>
    <col min="8456" max="8459" width="10.28515625" style="65" customWidth="1"/>
    <col min="8460" max="8463" width="9.85546875" style="65" customWidth="1"/>
    <col min="8464" max="8701" width="8.85546875" style="65" bestFit="1" customWidth="1"/>
    <col min="8702" max="8702" width="4.7109375" style="65" customWidth="1"/>
    <col min="8703" max="8703" width="32.140625" style="65" customWidth="1"/>
    <col min="8704" max="8704" width="12.28515625" style="65" customWidth="1"/>
    <col min="8705" max="8705" width="9.85546875" style="65" customWidth="1"/>
    <col min="8706" max="8706" width="9.28515625" style="65" customWidth="1"/>
    <col min="8707" max="8708" width="10.28515625" style="65" customWidth="1"/>
    <col min="8709" max="8709" width="10" style="65" customWidth="1"/>
    <col min="8710" max="8710" width="10.28515625" style="65" customWidth="1"/>
    <col min="8711" max="8711" width="11.5703125" style="65" customWidth="1"/>
    <col min="8712" max="8715" width="10.28515625" style="65" customWidth="1"/>
    <col min="8716" max="8719" width="9.85546875" style="65" customWidth="1"/>
    <col min="8720" max="8957" width="8.85546875" style="65" bestFit="1" customWidth="1"/>
    <col min="8958" max="8958" width="4.7109375" style="65" customWidth="1"/>
    <col min="8959" max="8959" width="32.140625" style="65" customWidth="1"/>
    <col min="8960" max="8960" width="12.28515625" style="65" customWidth="1"/>
    <col min="8961" max="8961" width="9.85546875" style="65" customWidth="1"/>
    <col min="8962" max="8962" width="9.28515625" style="65" customWidth="1"/>
    <col min="8963" max="8964" width="10.28515625" style="65" customWidth="1"/>
    <col min="8965" max="8965" width="10" style="65" customWidth="1"/>
    <col min="8966" max="8966" width="10.28515625" style="65" customWidth="1"/>
    <col min="8967" max="8967" width="11.5703125" style="65" customWidth="1"/>
    <col min="8968" max="8971" width="10.28515625" style="65" customWidth="1"/>
    <col min="8972" max="8975" width="9.85546875" style="65" customWidth="1"/>
    <col min="8976" max="9213" width="8.85546875" style="65" bestFit="1" customWidth="1"/>
    <col min="9214" max="9214" width="4.7109375" style="65" customWidth="1"/>
    <col min="9215" max="9215" width="32.140625" style="65" customWidth="1"/>
    <col min="9216" max="9216" width="12.28515625" style="65" customWidth="1"/>
    <col min="9217" max="9217" width="9.85546875" style="65" customWidth="1"/>
    <col min="9218" max="9218" width="9.28515625" style="65" customWidth="1"/>
    <col min="9219" max="9220" width="10.28515625" style="65" customWidth="1"/>
    <col min="9221" max="9221" width="10" style="65" customWidth="1"/>
    <col min="9222" max="9222" width="10.28515625" style="65" customWidth="1"/>
    <col min="9223" max="9223" width="11.5703125" style="65" customWidth="1"/>
    <col min="9224" max="9227" width="10.28515625" style="65" customWidth="1"/>
    <col min="9228" max="9231" width="9.85546875" style="65" customWidth="1"/>
    <col min="9232" max="9469" width="8.85546875" style="65" bestFit="1" customWidth="1"/>
    <col min="9470" max="9470" width="4.7109375" style="65" customWidth="1"/>
    <col min="9471" max="9471" width="32.140625" style="65" customWidth="1"/>
    <col min="9472" max="9472" width="12.28515625" style="65" customWidth="1"/>
    <col min="9473" max="9473" width="9.85546875" style="65" customWidth="1"/>
    <col min="9474" max="9474" width="9.28515625" style="65" customWidth="1"/>
    <col min="9475" max="9476" width="10.28515625" style="65" customWidth="1"/>
    <col min="9477" max="9477" width="10" style="65" customWidth="1"/>
    <col min="9478" max="9478" width="10.28515625" style="65" customWidth="1"/>
    <col min="9479" max="9479" width="11.5703125" style="65" customWidth="1"/>
    <col min="9480" max="9483" width="10.28515625" style="65" customWidth="1"/>
    <col min="9484" max="9487" width="9.85546875" style="65" customWidth="1"/>
    <col min="9488" max="9725" width="8.85546875" style="65" bestFit="1" customWidth="1"/>
    <col min="9726" max="9726" width="4.7109375" style="65" customWidth="1"/>
    <col min="9727" max="9727" width="32.140625" style="65" customWidth="1"/>
    <col min="9728" max="9728" width="12.28515625" style="65" customWidth="1"/>
    <col min="9729" max="9729" width="9.85546875" style="65" customWidth="1"/>
    <col min="9730" max="9730" width="9.28515625" style="65" customWidth="1"/>
    <col min="9731" max="9732" width="10.28515625" style="65" customWidth="1"/>
    <col min="9733" max="9733" width="10" style="65" customWidth="1"/>
    <col min="9734" max="9734" width="10.28515625" style="65" customWidth="1"/>
    <col min="9735" max="9735" width="11.5703125" style="65" customWidth="1"/>
    <col min="9736" max="9739" width="10.28515625" style="65" customWidth="1"/>
    <col min="9740" max="9743" width="9.85546875" style="65" customWidth="1"/>
    <col min="9744" max="9981" width="8.85546875" style="65" bestFit="1" customWidth="1"/>
    <col min="9982" max="9982" width="4.7109375" style="65" customWidth="1"/>
    <col min="9983" max="9983" width="32.140625" style="65" customWidth="1"/>
    <col min="9984" max="9984" width="12.28515625" style="65" customWidth="1"/>
    <col min="9985" max="9985" width="9.85546875" style="65" customWidth="1"/>
    <col min="9986" max="9986" width="9.28515625" style="65" customWidth="1"/>
    <col min="9987" max="9988" width="10.28515625" style="65" customWidth="1"/>
    <col min="9989" max="9989" width="10" style="65" customWidth="1"/>
    <col min="9990" max="9990" width="10.28515625" style="65" customWidth="1"/>
    <col min="9991" max="9991" width="11.5703125" style="65" customWidth="1"/>
    <col min="9992" max="9995" width="10.28515625" style="65" customWidth="1"/>
    <col min="9996" max="9999" width="9.85546875" style="65" customWidth="1"/>
    <col min="10000" max="10237" width="8.85546875" style="65" bestFit="1" customWidth="1"/>
    <col min="10238" max="10238" width="4.7109375" style="65" customWidth="1"/>
    <col min="10239" max="10239" width="32.140625" style="65" customWidth="1"/>
    <col min="10240" max="10240" width="12.28515625" style="65" customWidth="1"/>
    <col min="10241" max="10241" width="9.85546875" style="65" customWidth="1"/>
    <col min="10242" max="10242" width="9.28515625" style="65" customWidth="1"/>
    <col min="10243" max="10244" width="10.28515625" style="65" customWidth="1"/>
    <col min="10245" max="10245" width="10" style="65" customWidth="1"/>
    <col min="10246" max="10246" width="10.28515625" style="65" customWidth="1"/>
    <col min="10247" max="10247" width="11.5703125" style="65" customWidth="1"/>
    <col min="10248" max="10251" width="10.28515625" style="65" customWidth="1"/>
    <col min="10252" max="10255" width="9.85546875" style="65" customWidth="1"/>
    <col min="10256" max="10493" width="8.85546875" style="65" bestFit="1" customWidth="1"/>
    <col min="10494" max="10494" width="4.7109375" style="65" customWidth="1"/>
    <col min="10495" max="10495" width="32.140625" style="65" customWidth="1"/>
    <col min="10496" max="10496" width="12.28515625" style="65" customWidth="1"/>
    <col min="10497" max="10497" width="9.85546875" style="65" customWidth="1"/>
    <col min="10498" max="10498" width="9.28515625" style="65" customWidth="1"/>
    <col min="10499" max="10500" width="10.28515625" style="65" customWidth="1"/>
    <col min="10501" max="10501" width="10" style="65" customWidth="1"/>
    <col min="10502" max="10502" width="10.28515625" style="65" customWidth="1"/>
    <col min="10503" max="10503" width="11.5703125" style="65" customWidth="1"/>
    <col min="10504" max="10507" width="10.28515625" style="65" customWidth="1"/>
    <col min="10508" max="10511" width="9.85546875" style="65" customWidth="1"/>
    <col min="10512" max="10749" width="8.85546875" style="65" bestFit="1" customWidth="1"/>
    <col min="10750" max="10750" width="4.7109375" style="65" customWidth="1"/>
    <col min="10751" max="10751" width="32.140625" style="65" customWidth="1"/>
    <col min="10752" max="10752" width="12.28515625" style="65" customWidth="1"/>
    <col min="10753" max="10753" width="9.85546875" style="65" customWidth="1"/>
    <col min="10754" max="10754" width="9.28515625" style="65" customWidth="1"/>
    <col min="10755" max="10756" width="10.28515625" style="65" customWidth="1"/>
    <col min="10757" max="10757" width="10" style="65" customWidth="1"/>
    <col min="10758" max="10758" width="10.28515625" style="65" customWidth="1"/>
    <col min="10759" max="10759" width="11.5703125" style="65" customWidth="1"/>
    <col min="10760" max="10763" width="10.28515625" style="65" customWidth="1"/>
    <col min="10764" max="10767" width="9.85546875" style="65" customWidth="1"/>
    <col min="10768" max="11005" width="8.85546875" style="65" bestFit="1" customWidth="1"/>
    <col min="11006" max="11006" width="4.7109375" style="65" customWidth="1"/>
    <col min="11007" max="11007" width="32.140625" style="65" customWidth="1"/>
    <col min="11008" max="11008" width="12.28515625" style="65" customWidth="1"/>
    <col min="11009" max="11009" width="9.85546875" style="65" customWidth="1"/>
    <col min="11010" max="11010" width="9.28515625" style="65" customWidth="1"/>
    <col min="11011" max="11012" width="10.28515625" style="65" customWidth="1"/>
    <col min="11013" max="11013" width="10" style="65" customWidth="1"/>
    <col min="11014" max="11014" width="10.28515625" style="65" customWidth="1"/>
    <col min="11015" max="11015" width="11.5703125" style="65" customWidth="1"/>
    <col min="11016" max="11019" width="10.28515625" style="65" customWidth="1"/>
    <col min="11020" max="11023" width="9.85546875" style="65" customWidth="1"/>
    <col min="11024" max="11261" width="8.85546875" style="65" bestFit="1" customWidth="1"/>
    <col min="11262" max="11262" width="4.7109375" style="65" customWidth="1"/>
    <col min="11263" max="11263" width="32.140625" style="65" customWidth="1"/>
    <col min="11264" max="11264" width="12.28515625" style="65" customWidth="1"/>
    <col min="11265" max="11265" width="9.85546875" style="65" customWidth="1"/>
    <col min="11266" max="11266" width="9.28515625" style="65" customWidth="1"/>
    <col min="11267" max="11268" width="10.28515625" style="65" customWidth="1"/>
    <col min="11269" max="11269" width="10" style="65" customWidth="1"/>
    <col min="11270" max="11270" width="10.28515625" style="65" customWidth="1"/>
    <col min="11271" max="11271" width="11.5703125" style="65" customWidth="1"/>
    <col min="11272" max="11275" width="10.28515625" style="65" customWidth="1"/>
    <col min="11276" max="11279" width="9.85546875" style="65" customWidth="1"/>
    <col min="11280" max="11517" width="8.85546875" style="65" bestFit="1" customWidth="1"/>
    <col min="11518" max="11518" width="4.7109375" style="65" customWidth="1"/>
    <col min="11519" max="11519" width="32.140625" style="65" customWidth="1"/>
    <col min="11520" max="11520" width="12.28515625" style="65" customWidth="1"/>
    <col min="11521" max="11521" width="9.85546875" style="65" customWidth="1"/>
    <col min="11522" max="11522" width="9.28515625" style="65" customWidth="1"/>
    <col min="11523" max="11524" width="10.28515625" style="65" customWidth="1"/>
    <col min="11525" max="11525" width="10" style="65" customWidth="1"/>
    <col min="11526" max="11526" width="10.28515625" style="65" customWidth="1"/>
    <col min="11527" max="11527" width="11.5703125" style="65" customWidth="1"/>
    <col min="11528" max="11531" width="10.28515625" style="65" customWidth="1"/>
    <col min="11532" max="11535" width="9.85546875" style="65" customWidth="1"/>
    <col min="11536" max="11773" width="8.85546875" style="65" bestFit="1" customWidth="1"/>
    <col min="11774" max="11774" width="4.7109375" style="65" customWidth="1"/>
    <col min="11775" max="11775" width="32.140625" style="65" customWidth="1"/>
    <col min="11776" max="11776" width="12.28515625" style="65" customWidth="1"/>
    <col min="11777" max="11777" width="9.85546875" style="65" customWidth="1"/>
    <col min="11778" max="11778" width="9.28515625" style="65" customWidth="1"/>
    <col min="11779" max="11780" width="10.28515625" style="65" customWidth="1"/>
    <col min="11781" max="11781" width="10" style="65" customWidth="1"/>
    <col min="11782" max="11782" width="10.28515625" style="65" customWidth="1"/>
    <col min="11783" max="11783" width="11.5703125" style="65" customWidth="1"/>
    <col min="11784" max="11787" width="10.28515625" style="65" customWidth="1"/>
    <col min="11788" max="11791" width="9.85546875" style="65" customWidth="1"/>
    <col min="11792" max="12029" width="8.85546875" style="65" bestFit="1" customWidth="1"/>
    <col min="12030" max="12030" width="4.7109375" style="65" customWidth="1"/>
    <col min="12031" max="12031" width="32.140625" style="65" customWidth="1"/>
    <col min="12032" max="12032" width="12.28515625" style="65" customWidth="1"/>
    <col min="12033" max="12033" width="9.85546875" style="65" customWidth="1"/>
    <col min="12034" max="12034" width="9.28515625" style="65" customWidth="1"/>
    <col min="12035" max="12036" width="10.28515625" style="65" customWidth="1"/>
    <col min="12037" max="12037" width="10" style="65" customWidth="1"/>
    <col min="12038" max="12038" width="10.28515625" style="65" customWidth="1"/>
    <col min="12039" max="12039" width="11.5703125" style="65" customWidth="1"/>
    <col min="12040" max="12043" width="10.28515625" style="65" customWidth="1"/>
    <col min="12044" max="12047" width="9.85546875" style="65" customWidth="1"/>
    <col min="12048" max="12285" width="8.85546875" style="65" bestFit="1" customWidth="1"/>
    <col min="12286" max="12286" width="4.7109375" style="65" customWidth="1"/>
    <col min="12287" max="12287" width="32.140625" style="65" customWidth="1"/>
    <col min="12288" max="12288" width="12.28515625" style="65" customWidth="1"/>
    <col min="12289" max="12289" width="9.85546875" style="65" customWidth="1"/>
    <col min="12290" max="12290" width="9.28515625" style="65" customWidth="1"/>
    <col min="12291" max="12292" width="10.28515625" style="65" customWidth="1"/>
    <col min="12293" max="12293" width="10" style="65" customWidth="1"/>
    <col min="12294" max="12294" width="10.28515625" style="65" customWidth="1"/>
    <col min="12295" max="12295" width="11.5703125" style="65" customWidth="1"/>
    <col min="12296" max="12299" width="10.28515625" style="65" customWidth="1"/>
    <col min="12300" max="12303" width="9.85546875" style="65" customWidth="1"/>
    <col min="12304" max="12541" width="8.85546875" style="65" bestFit="1" customWidth="1"/>
    <col min="12542" max="12542" width="4.7109375" style="65" customWidth="1"/>
    <col min="12543" max="12543" width="32.140625" style="65" customWidth="1"/>
    <col min="12544" max="12544" width="12.28515625" style="65" customWidth="1"/>
    <col min="12545" max="12545" width="9.85546875" style="65" customWidth="1"/>
    <col min="12546" max="12546" width="9.28515625" style="65" customWidth="1"/>
    <col min="12547" max="12548" width="10.28515625" style="65" customWidth="1"/>
    <col min="12549" max="12549" width="10" style="65" customWidth="1"/>
    <col min="12550" max="12550" width="10.28515625" style="65" customWidth="1"/>
    <col min="12551" max="12551" width="11.5703125" style="65" customWidth="1"/>
    <col min="12552" max="12555" width="10.28515625" style="65" customWidth="1"/>
    <col min="12556" max="12559" width="9.85546875" style="65" customWidth="1"/>
    <col min="12560" max="12797" width="8.85546875" style="65" bestFit="1" customWidth="1"/>
    <col min="12798" max="12798" width="4.7109375" style="65" customWidth="1"/>
    <col min="12799" max="12799" width="32.140625" style="65" customWidth="1"/>
    <col min="12800" max="12800" width="12.28515625" style="65" customWidth="1"/>
    <col min="12801" max="12801" width="9.85546875" style="65" customWidth="1"/>
    <col min="12802" max="12802" width="9.28515625" style="65" customWidth="1"/>
    <col min="12803" max="12804" width="10.28515625" style="65" customWidth="1"/>
    <col min="12805" max="12805" width="10" style="65" customWidth="1"/>
    <col min="12806" max="12806" width="10.28515625" style="65" customWidth="1"/>
    <col min="12807" max="12807" width="11.5703125" style="65" customWidth="1"/>
    <col min="12808" max="12811" width="10.28515625" style="65" customWidth="1"/>
    <col min="12812" max="12815" width="9.85546875" style="65" customWidth="1"/>
    <col min="12816" max="13053" width="8.85546875" style="65" bestFit="1" customWidth="1"/>
    <col min="13054" max="13054" width="4.7109375" style="65" customWidth="1"/>
    <col min="13055" max="13055" width="32.140625" style="65" customWidth="1"/>
    <col min="13056" max="13056" width="12.28515625" style="65" customWidth="1"/>
    <col min="13057" max="13057" width="9.85546875" style="65" customWidth="1"/>
    <col min="13058" max="13058" width="9.28515625" style="65" customWidth="1"/>
    <col min="13059" max="13060" width="10.28515625" style="65" customWidth="1"/>
    <col min="13061" max="13061" width="10" style="65" customWidth="1"/>
    <col min="13062" max="13062" width="10.28515625" style="65" customWidth="1"/>
    <col min="13063" max="13063" width="11.5703125" style="65" customWidth="1"/>
    <col min="13064" max="13067" width="10.28515625" style="65" customWidth="1"/>
    <col min="13068" max="13071" width="9.85546875" style="65" customWidth="1"/>
    <col min="13072" max="13309" width="8.85546875" style="65" bestFit="1" customWidth="1"/>
    <col min="13310" max="13310" width="4.7109375" style="65" customWidth="1"/>
    <col min="13311" max="13311" width="32.140625" style="65" customWidth="1"/>
    <col min="13312" max="13312" width="12.28515625" style="65" customWidth="1"/>
    <col min="13313" max="13313" width="9.85546875" style="65" customWidth="1"/>
    <col min="13314" max="13314" width="9.28515625" style="65" customWidth="1"/>
    <col min="13315" max="13316" width="10.28515625" style="65" customWidth="1"/>
    <col min="13317" max="13317" width="10" style="65" customWidth="1"/>
    <col min="13318" max="13318" width="10.28515625" style="65" customWidth="1"/>
    <col min="13319" max="13319" width="11.5703125" style="65" customWidth="1"/>
    <col min="13320" max="13323" width="10.28515625" style="65" customWidth="1"/>
    <col min="13324" max="13327" width="9.85546875" style="65" customWidth="1"/>
    <col min="13328" max="13565" width="8.85546875" style="65" bestFit="1" customWidth="1"/>
    <col min="13566" max="13566" width="4.7109375" style="65" customWidth="1"/>
    <col min="13567" max="13567" width="32.140625" style="65" customWidth="1"/>
    <col min="13568" max="13568" width="12.28515625" style="65" customWidth="1"/>
    <col min="13569" max="13569" width="9.85546875" style="65" customWidth="1"/>
    <col min="13570" max="13570" width="9.28515625" style="65" customWidth="1"/>
    <col min="13571" max="13572" width="10.28515625" style="65" customWidth="1"/>
    <col min="13573" max="13573" width="10" style="65" customWidth="1"/>
    <col min="13574" max="13574" width="10.28515625" style="65" customWidth="1"/>
    <col min="13575" max="13575" width="11.5703125" style="65" customWidth="1"/>
    <col min="13576" max="13579" width="10.28515625" style="65" customWidth="1"/>
    <col min="13580" max="13583" width="9.85546875" style="65" customWidth="1"/>
    <col min="13584" max="13821" width="8.85546875" style="65" bestFit="1" customWidth="1"/>
    <col min="13822" max="13822" width="4.7109375" style="65" customWidth="1"/>
    <col min="13823" max="13823" width="32.140625" style="65" customWidth="1"/>
    <col min="13824" max="13824" width="12.28515625" style="65" customWidth="1"/>
    <col min="13825" max="13825" width="9.85546875" style="65" customWidth="1"/>
    <col min="13826" max="13826" width="9.28515625" style="65" customWidth="1"/>
    <col min="13827" max="13828" width="10.28515625" style="65" customWidth="1"/>
    <col min="13829" max="13829" width="10" style="65" customWidth="1"/>
    <col min="13830" max="13830" width="10.28515625" style="65" customWidth="1"/>
    <col min="13831" max="13831" width="11.5703125" style="65" customWidth="1"/>
    <col min="13832" max="13835" width="10.28515625" style="65" customWidth="1"/>
    <col min="13836" max="13839" width="9.85546875" style="65" customWidth="1"/>
    <col min="13840" max="14077" width="8.85546875" style="65" bestFit="1" customWidth="1"/>
    <col min="14078" max="14078" width="4.7109375" style="65" customWidth="1"/>
    <col min="14079" max="14079" width="32.140625" style="65" customWidth="1"/>
    <col min="14080" max="14080" width="12.28515625" style="65" customWidth="1"/>
    <col min="14081" max="14081" width="9.85546875" style="65" customWidth="1"/>
    <col min="14082" max="14082" width="9.28515625" style="65" customWidth="1"/>
    <col min="14083" max="14084" width="10.28515625" style="65" customWidth="1"/>
    <col min="14085" max="14085" width="10" style="65" customWidth="1"/>
    <col min="14086" max="14086" width="10.28515625" style="65" customWidth="1"/>
    <col min="14087" max="14087" width="11.5703125" style="65" customWidth="1"/>
    <col min="14088" max="14091" width="10.28515625" style="65" customWidth="1"/>
    <col min="14092" max="14095" width="9.85546875" style="65" customWidth="1"/>
    <col min="14096" max="14333" width="8.85546875" style="65" bestFit="1" customWidth="1"/>
    <col min="14334" max="14334" width="4.7109375" style="65" customWidth="1"/>
    <col min="14335" max="14335" width="32.140625" style="65" customWidth="1"/>
    <col min="14336" max="14336" width="12.28515625" style="65" customWidth="1"/>
    <col min="14337" max="14337" width="9.85546875" style="65" customWidth="1"/>
    <col min="14338" max="14338" width="9.28515625" style="65" customWidth="1"/>
    <col min="14339" max="14340" width="10.28515625" style="65" customWidth="1"/>
    <col min="14341" max="14341" width="10" style="65" customWidth="1"/>
    <col min="14342" max="14342" width="10.28515625" style="65" customWidth="1"/>
    <col min="14343" max="14343" width="11.5703125" style="65" customWidth="1"/>
    <col min="14344" max="14347" width="10.28515625" style="65" customWidth="1"/>
    <col min="14348" max="14351" width="9.85546875" style="65" customWidth="1"/>
    <col min="14352" max="14589" width="8.85546875" style="65" bestFit="1" customWidth="1"/>
    <col min="14590" max="14590" width="4.7109375" style="65" customWidth="1"/>
    <col min="14591" max="14591" width="32.140625" style="65" customWidth="1"/>
    <col min="14592" max="14592" width="12.28515625" style="65" customWidth="1"/>
    <col min="14593" max="14593" width="9.85546875" style="65" customWidth="1"/>
    <col min="14594" max="14594" width="9.28515625" style="65" customWidth="1"/>
    <col min="14595" max="14596" width="10.28515625" style="65" customWidth="1"/>
    <col min="14597" max="14597" width="10" style="65" customWidth="1"/>
    <col min="14598" max="14598" width="10.28515625" style="65" customWidth="1"/>
    <col min="14599" max="14599" width="11.5703125" style="65" customWidth="1"/>
    <col min="14600" max="14603" width="10.28515625" style="65" customWidth="1"/>
    <col min="14604" max="14607" width="9.85546875" style="65" customWidth="1"/>
    <col min="14608" max="14845" width="8.85546875" style="65" bestFit="1" customWidth="1"/>
    <col min="14846" max="14846" width="4.7109375" style="65" customWidth="1"/>
    <col min="14847" max="14847" width="32.140625" style="65" customWidth="1"/>
    <col min="14848" max="14848" width="12.28515625" style="65" customWidth="1"/>
    <col min="14849" max="14849" width="9.85546875" style="65" customWidth="1"/>
    <col min="14850" max="14850" width="9.28515625" style="65" customWidth="1"/>
    <col min="14851" max="14852" width="10.28515625" style="65" customWidth="1"/>
    <col min="14853" max="14853" width="10" style="65" customWidth="1"/>
    <col min="14854" max="14854" width="10.28515625" style="65" customWidth="1"/>
    <col min="14855" max="14855" width="11.5703125" style="65" customWidth="1"/>
    <col min="14856" max="14859" width="10.28515625" style="65" customWidth="1"/>
    <col min="14860" max="14863" width="9.85546875" style="65" customWidth="1"/>
    <col min="14864" max="15101" width="8.85546875" style="65" bestFit="1" customWidth="1"/>
    <col min="15102" max="15102" width="4.7109375" style="65" customWidth="1"/>
    <col min="15103" max="15103" width="32.140625" style="65" customWidth="1"/>
    <col min="15104" max="15104" width="12.28515625" style="65" customWidth="1"/>
    <col min="15105" max="15105" width="9.85546875" style="65" customWidth="1"/>
    <col min="15106" max="15106" width="9.28515625" style="65" customWidth="1"/>
    <col min="15107" max="15108" width="10.28515625" style="65" customWidth="1"/>
    <col min="15109" max="15109" width="10" style="65" customWidth="1"/>
    <col min="15110" max="15110" width="10.28515625" style="65" customWidth="1"/>
    <col min="15111" max="15111" width="11.5703125" style="65" customWidth="1"/>
    <col min="15112" max="15115" width="10.28515625" style="65" customWidth="1"/>
    <col min="15116" max="15119" width="9.85546875" style="65" customWidth="1"/>
    <col min="15120" max="15357" width="8.85546875" style="65" bestFit="1" customWidth="1"/>
    <col min="15358" max="15358" width="4.7109375" style="65" customWidth="1"/>
    <col min="15359" max="15359" width="32.140625" style="65" customWidth="1"/>
    <col min="15360" max="15360" width="12.28515625" style="65" customWidth="1"/>
    <col min="15361" max="15361" width="9.85546875" style="65" customWidth="1"/>
    <col min="15362" max="15362" width="9.28515625" style="65" customWidth="1"/>
    <col min="15363" max="15364" width="10.28515625" style="65" customWidth="1"/>
    <col min="15365" max="15365" width="10" style="65" customWidth="1"/>
    <col min="15366" max="15366" width="10.28515625" style="65" customWidth="1"/>
    <col min="15367" max="15367" width="11.5703125" style="65" customWidth="1"/>
    <col min="15368" max="15371" width="10.28515625" style="65" customWidth="1"/>
    <col min="15372" max="15375" width="9.85546875" style="65" customWidth="1"/>
    <col min="15376" max="15613" width="8.85546875" style="65" bestFit="1" customWidth="1"/>
    <col min="15614" max="15614" width="4.7109375" style="65" customWidth="1"/>
    <col min="15615" max="15615" width="32.140625" style="65" customWidth="1"/>
    <col min="15616" max="15616" width="12.28515625" style="65" customWidth="1"/>
    <col min="15617" max="15617" width="9.85546875" style="65" customWidth="1"/>
    <col min="15618" max="15618" width="9.28515625" style="65" customWidth="1"/>
    <col min="15619" max="15620" width="10.28515625" style="65" customWidth="1"/>
    <col min="15621" max="15621" width="10" style="65" customWidth="1"/>
    <col min="15622" max="15622" width="10.28515625" style="65" customWidth="1"/>
    <col min="15623" max="15623" width="11.5703125" style="65" customWidth="1"/>
    <col min="15624" max="15627" width="10.28515625" style="65" customWidth="1"/>
    <col min="15628" max="15631" width="9.85546875" style="65" customWidth="1"/>
    <col min="15632" max="15869" width="8.85546875" style="65" bestFit="1" customWidth="1"/>
    <col min="15870" max="15870" width="4.7109375" style="65" customWidth="1"/>
    <col min="15871" max="15871" width="32.140625" style="65" customWidth="1"/>
    <col min="15872" max="15872" width="12.28515625" style="65" customWidth="1"/>
    <col min="15873" max="15873" width="9.85546875" style="65" customWidth="1"/>
    <col min="15874" max="15874" width="9.28515625" style="65" customWidth="1"/>
    <col min="15875" max="15876" width="10.28515625" style="65" customWidth="1"/>
    <col min="15877" max="15877" width="10" style="65" customWidth="1"/>
    <col min="15878" max="15878" width="10.28515625" style="65" customWidth="1"/>
    <col min="15879" max="15879" width="11.5703125" style="65" customWidth="1"/>
    <col min="15880" max="15883" width="10.28515625" style="65" customWidth="1"/>
    <col min="15884" max="15887" width="9.85546875" style="65" customWidth="1"/>
    <col min="15888" max="16125" width="8.85546875" style="65" bestFit="1" customWidth="1"/>
    <col min="16126" max="16126" width="4.7109375" style="65" customWidth="1"/>
    <col min="16127" max="16127" width="32.140625" style="65" customWidth="1"/>
    <col min="16128" max="16128" width="12.28515625" style="65" customWidth="1"/>
    <col min="16129" max="16129" width="9.85546875" style="65" customWidth="1"/>
    <col min="16130" max="16130" width="9.28515625" style="65" customWidth="1"/>
    <col min="16131" max="16132" width="10.28515625" style="65" customWidth="1"/>
    <col min="16133" max="16133" width="10" style="65" customWidth="1"/>
    <col min="16134" max="16134" width="10.28515625" style="65" customWidth="1"/>
    <col min="16135" max="16135" width="11.5703125" style="65" customWidth="1"/>
    <col min="16136" max="16139" width="10.28515625" style="65" customWidth="1"/>
    <col min="16140" max="16143" width="9.85546875" style="65" customWidth="1"/>
    <col min="16144" max="16384" width="8.85546875" style="65" bestFit="1" customWidth="1"/>
  </cols>
  <sheetData>
    <row r="1" spans="1:21" ht="18.75" outlineLevel="1" x14ac:dyDescent="0.3">
      <c r="G1" s="2"/>
      <c r="L1" s="66"/>
      <c r="M1" s="2" t="s">
        <v>112</v>
      </c>
    </row>
    <row r="2" spans="1:21" ht="18.75" outlineLevel="1" x14ac:dyDescent="0.3">
      <c r="G2" s="2"/>
      <c r="L2" s="66"/>
      <c r="M2" s="2" t="s">
        <v>113</v>
      </c>
    </row>
    <row r="3" spans="1:21" ht="18.75" outlineLevel="1" x14ac:dyDescent="0.3">
      <c r="G3" s="2"/>
      <c r="L3" s="66"/>
      <c r="M3" s="2" t="s">
        <v>114</v>
      </c>
    </row>
    <row r="4" spans="1:21" ht="18.75" outlineLevel="1" x14ac:dyDescent="0.3">
      <c r="G4" s="2"/>
      <c r="L4" s="66"/>
      <c r="M4" s="2" t="s">
        <v>115</v>
      </c>
    </row>
    <row r="5" spans="1:21" ht="18.75" outlineLevel="1" x14ac:dyDescent="0.3">
      <c r="G5" s="2"/>
      <c r="L5" s="66"/>
      <c r="M5" s="2" t="s">
        <v>116</v>
      </c>
    </row>
    <row r="6" spans="1:21" ht="18.75" outlineLevel="1" x14ac:dyDescent="0.3">
      <c r="G6" s="2"/>
      <c r="L6" s="66"/>
      <c r="M6" s="2" t="s">
        <v>117</v>
      </c>
    </row>
    <row r="7" spans="1:21" ht="18.75" outlineLevel="1" x14ac:dyDescent="0.3">
      <c r="G7" s="2"/>
      <c r="L7" s="66"/>
      <c r="M7" s="2" t="s">
        <v>0</v>
      </c>
    </row>
    <row r="8" spans="1:21" outlineLevel="1" x14ac:dyDescent="0.25">
      <c r="G8" s="2"/>
      <c r="L8" s="67"/>
      <c r="M8" s="2" t="s">
        <v>118</v>
      </c>
    </row>
    <row r="9" spans="1:21" outlineLevel="1" x14ac:dyDescent="0.25"/>
    <row r="10" spans="1:21" x14ac:dyDescent="0.25">
      <c r="G10" s="2"/>
    </row>
    <row r="11" spans="1:21" ht="47.25" customHeight="1" x14ac:dyDescent="0.25">
      <c r="A11" s="176" t="s">
        <v>119</v>
      </c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8"/>
      <c r="O11" s="68"/>
    </row>
    <row r="12" spans="1:21" s="60" customFormat="1" ht="28.5" x14ac:dyDescent="0.25">
      <c r="A12" s="69" t="s">
        <v>108</v>
      </c>
      <c r="B12" s="69" t="s">
        <v>120</v>
      </c>
      <c r="C12" s="69" t="s">
        <v>22</v>
      </c>
      <c r="D12" s="69" t="s">
        <v>121</v>
      </c>
      <c r="E12" s="69" t="s">
        <v>122</v>
      </c>
      <c r="F12" s="69" t="s">
        <v>123</v>
      </c>
      <c r="G12" s="69" t="s">
        <v>124</v>
      </c>
      <c r="H12" s="69" t="s">
        <v>125</v>
      </c>
      <c r="I12" s="69" t="s">
        <v>126</v>
      </c>
      <c r="J12" s="69" t="s">
        <v>127</v>
      </c>
      <c r="K12" s="69" t="s">
        <v>128</v>
      </c>
      <c r="L12" s="69" t="s">
        <v>129</v>
      </c>
      <c r="M12" s="69" t="s">
        <v>130</v>
      </c>
    </row>
    <row r="13" spans="1:21" s="60" customFormat="1" ht="22.5" customHeight="1" x14ac:dyDescent="0.25">
      <c r="A13" s="70" t="s">
        <v>131</v>
      </c>
      <c r="B13" s="179" t="s">
        <v>132</v>
      </c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1"/>
      <c r="N13" s="65"/>
      <c r="O13" s="68"/>
    </row>
    <row r="14" spans="1:21" s="60" customFormat="1" ht="30" x14ac:dyDescent="0.25">
      <c r="A14" s="71">
        <v>1</v>
      </c>
      <c r="B14" s="72" t="s">
        <v>133</v>
      </c>
      <c r="C14" s="73" t="s">
        <v>134</v>
      </c>
      <c r="D14" s="74">
        <v>48670.491842997901</v>
      </c>
      <c r="E14" s="74">
        <v>51605.391995033599</v>
      </c>
      <c r="F14" s="182" t="s">
        <v>135</v>
      </c>
      <c r="G14" s="183"/>
      <c r="H14" s="183"/>
      <c r="I14" s="183"/>
      <c r="J14" s="183"/>
      <c r="K14" s="183"/>
      <c r="L14" s="183"/>
      <c r="M14" s="184"/>
      <c r="N14" s="65"/>
      <c r="O14" s="68"/>
    </row>
    <row r="15" spans="1:21" s="60" customFormat="1" ht="17.25" customHeight="1" x14ac:dyDescent="0.25">
      <c r="A15" s="71">
        <v>2</v>
      </c>
      <c r="B15" s="185" t="s">
        <v>136</v>
      </c>
      <c r="C15" s="186"/>
      <c r="D15" s="186"/>
      <c r="E15" s="186"/>
      <c r="F15" s="186"/>
      <c r="G15" s="186"/>
      <c r="H15" s="186"/>
      <c r="I15" s="186"/>
      <c r="J15" s="186"/>
      <c r="K15" s="187"/>
      <c r="L15" s="75"/>
      <c r="M15" s="75"/>
      <c r="N15" s="65"/>
      <c r="O15" s="68"/>
    </row>
    <row r="16" spans="1:21" s="60" customFormat="1" ht="17.25" customHeight="1" x14ac:dyDescent="0.25">
      <c r="A16" s="188" t="s">
        <v>137</v>
      </c>
      <c r="B16" s="190" t="s">
        <v>138</v>
      </c>
      <c r="C16" s="71" t="s">
        <v>139</v>
      </c>
      <c r="D16" s="77">
        <v>4.8818999999999999</v>
      </c>
      <c r="E16" s="77">
        <v>4.8818999999999999</v>
      </c>
      <c r="F16" s="77">
        <v>4.8818999999999999</v>
      </c>
      <c r="G16" s="77">
        <v>4.6736000000000004</v>
      </c>
      <c r="H16" s="77">
        <v>4.649</v>
      </c>
      <c r="I16" s="77">
        <v>4.6158000000000001</v>
      </c>
      <c r="J16" s="77">
        <v>4.5888999999999998</v>
      </c>
      <c r="K16" s="77">
        <v>4.5682</v>
      </c>
      <c r="L16" s="77">
        <v>5.2342000000000004</v>
      </c>
      <c r="M16" s="77">
        <v>6.1755000000000004</v>
      </c>
      <c r="N16" s="65"/>
      <c r="O16" s="65"/>
      <c r="P16" s="65"/>
      <c r="Q16" s="65"/>
      <c r="R16" s="65"/>
      <c r="S16" s="65"/>
      <c r="T16" s="65"/>
      <c r="U16" s="65"/>
    </row>
    <row r="17" spans="1:23" s="60" customFormat="1" ht="17.25" customHeight="1" x14ac:dyDescent="0.25">
      <c r="A17" s="189"/>
      <c r="B17" s="191"/>
      <c r="C17" s="78" t="s">
        <v>140</v>
      </c>
      <c r="D17" s="79">
        <f t="shared" ref="D17:M17" si="0">D16/D25</f>
        <v>0.27486486613533151</v>
      </c>
      <c r="E17" s="79">
        <f t="shared" si="0"/>
        <v>0.27486486613533151</v>
      </c>
      <c r="F17" s="79">
        <f t="shared" si="0"/>
        <v>0.27486486613533151</v>
      </c>
      <c r="G17" s="79">
        <f t="shared" si="0"/>
        <v>0.26625951415158833</v>
      </c>
      <c r="H17" s="79">
        <f t="shared" si="0"/>
        <v>0.26522974406955646</v>
      </c>
      <c r="I17" s="79">
        <f t="shared" si="0"/>
        <v>0.26383538153758218</v>
      </c>
      <c r="J17" s="79">
        <f t="shared" si="0"/>
        <v>0.26270172485845628</v>
      </c>
      <c r="K17" s="79">
        <f t="shared" si="0"/>
        <v>0.26182697708541097</v>
      </c>
      <c r="L17" s="79">
        <f t="shared" si="0"/>
        <v>0.28652444999151516</v>
      </c>
      <c r="M17" s="79">
        <f t="shared" si="0"/>
        <v>0.3177907228060064</v>
      </c>
      <c r="N17" s="65">
        <v>2021</v>
      </c>
      <c r="O17" s="65">
        <v>2022</v>
      </c>
      <c r="P17" s="65">
        <f t="shared" ref="P17:W17" si="1">O17+1</f>
        <v>2023</v>
      </c>
      <c r="Q17" s="65">
        <f t="shared" si="1"/>
        <v>2024</v>
      </c>
      <c r="R17" s="65">
        <f t="shared" si="1"/>
        <v>2025</v>
      </c>
      <c r="S17" s="65">
        <f t="shared" si="1"/>
        <v>2026</v>
      </c>
      <c r="T17" s="65">
        <f t="shared" si="1"/>
        <v>2027</v>
      </c>
      <c r="U17" s="65">
        <f t="shared" si="1"/>
        <v>2028</v>
      </c>
      <c r="V17" s="65">
        <f t="shared" si="1"/>
        <v>2029</v>
      </c>
      <c r="W17" s="65">
        <f t="shared" si="1"/>
        <v>2030</v>
      </c>
    </row>
    <row r="18" spans="1:23" s="60" customFormat="1" ht="31.5" customHeight="1" x14ac:dyDescent="0.25">
      <c r="A18" s="71" t="s">
        <v>141</v>
      </c>
      <c r="B18" s="80" t="s">
        <v>142</v>
      </c>
      <c r="C18" s="71" t="s">
        <v>143</v>
      </c>
      <c r="D18" s="81">
        <f t="shared" ref="D18:M18" si="2">N18/D25</f>
        <v>58.352326374469719</v>
      </c>
      <c r="E18" s="81">
        <f t="shared" si="2"/>
        <v>58.352326374469719</v>
      </c>
      <c r="F18" s="81">
        <f t="shared" si="2"/>
        <v>58.352326374469719</v>
      </c>
      <c r="G18" s="81">
        <f t="shared" si="2"/>
        <v>58.190203272412369</v>
      </c>
      <c r="H18" s="81">
        <f t="shared" si="2"/>
        <v>58.271870471582929</v>
      </c>
      <c r="I18" s="81">
        <f t="shared" si="2"/>
        <v>58.382452129179761</v>
      </c>
      <c r="J18" s="81">
        <f t="shared" si="2"/>
        <v>58.443734579032636</v>
      </c>
      <c r="K18" s="81">
        <f t="shared" si="2"/>
        <v>58.444295425106311</v>
      </c>
      <c r="L18" s="81">
        <f t="shared" si="2"/>
        <v>58.412017801717766</v>
      </c>
      <c r="M18" s="81">
        <f t="shared" si="2"/>
        <v>59.353545073742062</v>
      </c>
      <c r="N18" s="65">
        <v>1036.4010000000001</v>
      </c>
      <c r="O18" s="65">
        <v>1036.4010000000001</v>
      </c>
      <c r="P18" s="65">
        <v>1036.4010000000001</v>
      </c>
      <c r="Q18" s="65">
        <v>1021.401</v>
      </c>
      <c r="R18" s="65">
        <v>1021.401</v>
      </c>
      <c r="S18" s="65">
        <v>1021.401</v>
      </c>
      <c r="T18" s="65">
        <v>1020.901</v>
      </c>
      <c r="U18" s="65">
        <v>1019.701</v>
      </c>
      <c r="V18" s="82">
        <v>1067.0649000000001</v>
      </c>
      <c r="W18" s="3">
        <v>1153.3937000000001</v>
      </c>
    </row>
    <row r="19" spans="1:23" s="60" customFormat="1" ht="17.25" customHeight="1" x14ac:dyDescent="0.25">
      <c r="A19" s="71" t="s">
        <v>144</v>
      </c>
      <c r="B19" s="83" t="s">
        <v>145</v>
      </c>
      <c r="C19" s="84" t="s">
        <v>146</v>
      </c>
      <c r="D19" s="85">
        <v>252.442443751078</v>
      </c>
      <c r="E19" s="85">
        <v>252.39782738008</v>
      </c>
      <c r="F19" s="85">
        <v>252.39782738008</v>
      </c>
      <c r="G19" s="85">
        <v>211.60090697780399</v>
      </c>
      <c r="H19" s="85">
        <v>211.62395568284299</v>
      </c>
      <c r="I19" s="85">
        <v>211.60749757073401</v>
      </c>
      <c r="J19" s="85">
        <v>211.604980507325</v>
      </c>
      <c r="K19" s="85">
        <v>211.60186044912101</v>
      </c>
      <c r="L19" s="85">
        <v>209.54</v>
      </c>
      <c r="M19" s="85">
        <v>211.83</v>
      </c>
      <c r="N19" s="65"/>
      <c r="O19" s="68"/>
    </row>
    <row r="20" spans="1:23" s="60" customFormat="1" ht="17.25" customHeight="1" x14ac:dyDescent="0.25">
      <c r="A20" s="71" t="s">
        <v>147</v>
      </c>
      <c r="B20" s="83" t="s">
        <v>148</v>
      </c>
      <c r="C20" s="84" t="s">
        <v>146</v>
      </c>
      <c r="D20" s="85">
        <v>252.442443751078</v>
      </c>
      <c r="E20" s="85">
        <v>252.39782738008</v>
      </c>
      <c r="F20" s="85">
        <v>252.39782738008</v>
      </c>
      <c r="G20" s="85">
        <v>245.41807600537399</v>
      </c>
      <c r="H20" s="85">
        <v>245.41457190067999</v>
      </c>
      <c r="I20" s="85">
        <f>H20</f>
        <v>245.41457190067999</v>
      </c>
      <c r="J20" s="85">
        <f>I20</f>
        <v>245.41457190067999</v>
      </c>
      <c r="K20" s="85">
        <f>J20</f>
        <v>245.41457190067999</v>
      </c>
      <c r="L20" s="85">
        <f>K20</f>
        <v>245.41457190067999</v>
      </c>
      <c r="M20" s="85">
        <f>L20</f>
        <v>245.41457190067999</v>
      </c>
      <c r="N20" s="65"/>
      <c r="O20" s="68"/>
    </row>
    <row r="21" spans="1:23" s="60" customFormat="1" ht="17.25" customHeight="1" x14ac:dyDescent="0.25">
      <c r="A21" s="71" t="s">
        <v>149</v>
      </c>
      <c r="B21" s="83" t="s">
        <v>150</v>
      </c>
      <c r="C21" s="84"/>
      <c r="D21" s="85"/>
      <c r="E21" s="85"/>
      <c r="F21" s="85"/>
      <c r="G21" s="86">
        <v>166.37676965295501</v>
      </c>
      <c r="H21" s="85">
        <v>166.37676965295501</v>
      </c>
      <c r="I21" s="85">
        <v>166.37676965295501</v>
      </c>
      <c r="J21" s="85">
        <v>166.37676965295501</v>
      </c>
      <c r="K21" s="85">
        <v>166.37676965295501</v>
      </c>
      <c r="L21" s="85">
        <v>166.37676965295501</v>
      </c>
      <c r="M21" s="85">
        <v>166.37676965295501</v>
      </c>
      <c r="N21" s="65"/>
      <c r="O21" s="68"/>
    </row>
    <row r="22" spans="1:23" s="60" customFormat="1" ht="46.5" customHeight="1" x14ac:dyDescent="0.25">
      <c r="A22" s="71" t="s">
        <v>151</v>
      </c>
      <c r="B22" s="87" t="s">
        <v>152</v>
      </c>
      <c r="C22" s="88" t="s">
        <v>110</v>
      </c>
      <c r="D22" s="89">
        <v>0.23170758467751901</v>
      </c>
      <c r="E22" s="89">
        <v>0.73672316214615496</v>
      </c>
      <c r="F22" s="89">
        <v>1.3667430192377401</v>
      </c>
      <c r="G22" s="89">
        <v>4.0122284345671999E-2</v>
      </c>
      <c r="H22" s="89">
        <v>4.3590939313447999E-2</v>
      </c>
      <c r="I22" s="89">
        <v>0.336813680303019</v>
      </c>
      <c r="J22" s="89">
        <v>0.41316618388639398</v>
      </c>
      <c r="K22" s="89">
        <v>0.43424874205034603</v>
      </c>
      <c r="L22" s="89">
        <v>0.42965307392941299</v>
      </c>
      <c r="M22" s="89">
        <v>0.41415397921845098</v>
      </c>
      <c r="N22" s="65"/>
      <c r="O22" s="65"/>
      <c r="P22" s="65"/>
      <c r="Q22" s="65"/>
      <c r="R22" s="65"/>
      <c r="S22" s="65"/>
      <c r="T22" s="65"/>
      <c r="U22" s="65"/>
    </row>
    <row r="23" spans="1:23" s="60" customFormat="1" ht="33.75" customHeight="1" x14ac:dyDescent="0.25">
      <c r="A23" s="90" t="s">
        <v>153</v>
      </c>
      <c r="B23" s="173" t="s">
        <v>154</v>
      </c>
      <c r="C23" s="174"/>
      <c r="D23" s="174"/>
      <c r="E23" s="174"/>
      <c r="F23" s="174"/>
      <c r="G23" s="174"/>
      <c r="H23" s="174"/>
      <c r="I23" s="174"/>
      <c r="J23" s="174"/>
      <c r="K23" s="174"/>
      <c r="L23" s="175"/>
      <c r="M23" s="91"/>
      <c r="N23" s="65"/>
      <c r="O23" s="68"/>
    </row>
    <row r="24" spans="1:23" s="60" customFormat="1" ht="26.25" customHeight="1" x14ac:dyDescent="0.25">
      <c r="A24" s="71">
        <v>1</v>
      </c>
      <c r="B24" s="92" t="s">
        <v>155</v>
      </c>
      <c r="C24" s="71" t="s">
        <v>156</v>
      </c>
      <c r="D24" s="93">
        <v>10.81</v>
      </c>
      <c r="E24" s="93">
        <f>D24</f>
        <v>10.81</v>
      </c>
      <c r="F24" s="93">
        <f>E24</f>
        <v>10.81</v>
      </c>
      <c r="G24" s="93">
        <v>11.06</v>
      </c>
      <c r="H24" s="93">
        <f t="shared" ref="H24:M24" si="3">G24</f>
        <v>11.06</v>
      </c>
      <c r="I24" s="93">
        <f t="shared" si="3"/>
        <v>11.06</v>
      </c>
      <c r="J24" s="93">
        <f t="shared" si="3"/>
        <v>11.06</v>
      </c>
      <c r="K24" s="93">
        <f t="shared" si="3"/>
        <v>11.06</v>
      </c>
      <c r="L24" s="93">
        <f t="shared" si="3"/>
        <v>11.06</v>
      </c>
      <c r="M24" s="93">
        <f t="shared" si="3"/>
        <v>11.06</v>
      </c>
      <c r="N24" s="65"/>
      <c r="O24" s="65"/>
      <c r="P24" s="65"/>
      <c r="Q24" s="65"/>
      <c r="R24" s="65"/>
      <c r="S24" s="65"/>
      <c r="T24" s="65"/>
      <c r="U24" s="65"/>
    </row>
    <row r="25" spans="1:23" s="60" customFormat="1" ht="39" customHeight="1" x14ac:dyDescent="0.25">
      <c r="A25" s="71">
        <v>2</v>
      </c>
      <c r="B25" s="94" t="s">
        <v>157</v>
      </c>
      <c r="C25" s="71" t="s">
        <v>139</v>
      </c>
      <c r="D25" s="95">
        <f t="shared" ref="D25:M25" si="4">D26+D16</f>
        <v>17.7610913633333</v>
      </c>
      <c r="E25" s="95">
        <f t="shared" si="4"/>
        <v>17.7610913633333</v>
      </c>
      <c r="F25" s="95">
        <f t="shared" si="4"/>
        <v>17.7610913633333</v>
      </c>
      <c r="G25" s="95">
        <f t="shared" si="4"/>
        <v>17.552800000000001</v>
      </c>
      <c r="H25" s="95">
        <f t="shared" si="4"/>
        <v>17.528200000000002</v>
      </c>
      <c r="I25" s="95">
        <f t="shared" si="4"/>
        <v>17.495000000000001</v>
      </c>
      <c r="J25" s="95">
        <f t="shared" si="4"/>
        <v>17.4681</v>
      </c>
      <c r="K25" s="95">
        <f t="shared" si="4"/>
        <v>17.447400000000002</v>
      </c>
      <c r="L25" s="95">
        <f t="shared" si="4"/>
        <v>18.267900000000001</v>
      </c>
      <c r="M25" s="95">
        <f t="shared" si="4"/>
        <v>19.432600000000001</v>
      </c>
    </row>
    <row r="26" spans="1:23" s="60" customFormat="1" ht="27" customHeight="1" x14ac:dyDescent="0.25">
      <c r="A26" s="71">
        <v>3</v>
      </c>
      <c r="B26" s="76" t="s">
        <v>158</v>
      </c>
      <c r="C26" s="71" t="s">
        <v>139</v>
      </c>
      <c r="D26" s="95">
        <v>12.8791913633333</v>
      </c>
      <c r="E26" s="95">
        <f>D26</f>
        <v>12.8791913633333</v>
      </c>
      <c r="F26" s="95">
        <f>E26</f>
        <v>12.8791913633333</v>
      </c>
      <c r="G26" s="95">
        <v>12.879200000000001</v>
      </c>
      <c r="H26" s="95">
        <f>G26</f>
        <v>12.879200000000001</v>
      </c>
      <c r="I26" s="95">
        <f>H26</f>
        <v>12.879200000000001</v>
      </c>
      <c r="J26" s="95">
        <f>I26</f>
        <v>12.879200000000001</v>
      </c>
      <c r="K26" s="95">
        <f>J26</f>
        <v>12.879200000000001</v>
      </c>
      <c r="L26" s="96">
        <v>13.0337</v>
      </c>
      <c r="M26" s="96">
        <v>13.257099999999999</v>
      </c>
      <c r="N26" s="65"/>
      <c r="O26" s="65"/>
      <c r="P26" s="65"/>
      <c r="Q26" s="65"/>
      <c r="R26" s="65"/>
      <c r="S26" s="65"/>
      <c r="T26" s="65"/>
      <c r="U26" s="65"/>
    </row>
    <row r="27" spans="1:23" s="60" customFormat="1" ht="30" customHeight="1" x14ac:dyDescent="0.25">
      <c r="A27" s="71">
        <v>4</v>
      </c>
      <c r="B27" s="72" t="s">
        <v>159</v>
      </c>
      <c r="C27" s="73" t="s">
        <v>134</v>
      </c>
      <c r="D27" s="97">
        <v>48670.491842997901</v>
      </c>
      <c r="E27" s="97">
        <v>51605.391995033599</v>
      </c>
      <c r="F27" s="97">
        <v>53132.911598086597</v>
      </c>
      <c r="G27" s="97">
        <v>54705.645781389998</v>
      </c>
      <c r="H27" s="97">
        <v>56324.932896519102</v>
      </c>
      <c r="I27" s="97">
        <v>57992.150910256103</v>
      </c>
      <c r="J27" s="97">
        <f>I27*0.99*1.04</f>
        <v>59708.718577199688</v>
      </c>
      <c r="K27" s="97">
        <f>J27*0.99*1.04</f>
        <v>61476.0966470848</v>
      </c>
      <c r="L27" s="97">
        <f>K27*0.99*1.04</f>
        <v>63295.789107838507</v>
      </c>
      <c r="M27" s="97">
        <f>L27*0.99*1.04</f>
        <v>65169.344465430535</v>
      </c>
      <c r="N27" s="65"/>
      <c r="O27" s="65"/>
      <c r="P27" s="65"/>
      <c r="Q27" s="65"/>
      <c r="R27" s="65"/>
      <c r="S27" s="65"/>
      <c r="T27" s="65"/>
      <c r="U27" s="65"/>
    </row>
    <row r="28" spans="1:23" s="60" customFormat="1" x14ac:dyDescent="0.25">
      <c r="A28" s="71">
        <v>5</v>
      </c>
      <c r="B28" s="87" t="s">
        <v>160</v>
      </c>
      <c r="C28" s="73" t="s">
        <v>134</v>
      </c>
      <c r="D28" s="97">
        <v>17783.017124464001</v>
      </c>
      <c r="E28" s="97">
        <v>26747.787274263101</v>
      </c>
      <c r="F28" s="97">
        <v>35865.516717809602</v>
      </c>
      <c r="G28" s="97">
        <v>27894.4678928959</v>
      </c>
      <c r="H28" s="97">
        <v>23061.888610787799</v>
      </c>
      <c r="I28" s="97">
        <v>30310.347470995301</v>
      </c>
      <c r="J28" s="97">
        <v>31947.8519624111</v>
      </c>
      <c r="K28" s="97">
        <v>32589.016633483501</v>
      </c>
      <c r="L28" s="97">
        <v>33797.827891398898</v>
      </c>
      <c r="M28" s="97">
        <v>36205.363375863402</v>
      </c>
      <c r="N28" s="65"/>
      <c r="O28" s="65"/>
      <c r="P28" s="65"/>
      <c r="Q28" s="65"/>
      <c r="R28" s="65"/>
      <c r="S28" s="65"/>
      <c r="T28" s="65"/>
      <c r="U28" s="65"/>
    </row>
    <row r="29" spans="1:23" s="60" customFormat="1" ht="30" x14ac:dyDescent="0.25">
      <c r="A29" s="71">
        <v>6</v>
      </c>
      <c r="B29" s="98" t="s">
        <v>161</v>
      </c>
      <c r="C29" s="99" t="s">
        <v>162</v>
      </c>
      <c r="D29" s="97">
        <v>7358.4032893609701</v>
      </c>
      <c r="E29" s="97">
        <v>7632.8593455542205</v>
      </c>
      <c r="F29" s="97">
        <v>7955.7992119239298</v>
      </c>
      <c r="G29" s="97">
        <v>8297.7194626679193</v>
      </c>
      <c r="H29" s="97">
        <v>8653.8461538461506</v>
      </c>
      <c r="I29" s="97">
        <v>9025.6972735819509</v>
      </c>
      <c r="J29" s="97">
        <v>9413.1868131868105</v>
      </c>
      <c r="K29" s="97">
        <v>9817.7247014456298</v>
      </c>
      <c r="L29" s="97">
        <v>10239.534151715499</v>
      </c>
      <c r="M29" s="97">
        <v>10679.9662826637</v>
      </c>
      <c r="N29" s="65"/>
      <c r="O29" s="100"/>
    </row>
    <row r="30" spans="1:23" s="60" customFormat="1" ht="16.5" x14ac:dyDescent="0.25">
      <c r="A30" s="71" t="s">
        <v>163</v>
      </c>
      <c r="B30" s="98" t="s">
        <v>164</v>
      </c>
      <c r="C30" s="99" t="s">
        <v>165</v>
      </c>
      <c r="D30" s="97"/>
      <c r="E30" s="97"/>
      <c r="F30" s="97"/>
      <c r="G30" s="97">
        <v>8445.0450450450498</v>
      </c>
      <c r="H30" s="97">
        <v>8775.06775067751</v>
      </c>
      <c r="I30" s="97">
        <v>9198.0108499095895</v>
      </c>
      <c r="J30" s="97">
        <v>9556.66364460562</v>
      </c>
      <c r="K30" s="97">
        <v>9929.2837715321893</v>
      </c>
      <c r="L30" s="97">
        <v>10316.476345840099</v>
      </c>
      <c r="M30" s="97">
        <v>10719.0827190827</v>
      </c>
      <c r="N30" s="65"/>
      <c r="O30" s="100"/>
    </row>
    <row r="31" spans="1:23" ht="21.75" customHeight="1" x14ac:dyDescent="0.25">
      <c r="A31" s="71" t="s">
        <v>166</v>
      </c>
      <c r="B31" s="98" t="s">
        <v>167</v>
      </c>
      <c r="C31" s="73" t="s">
        <v>168</v>
      </c>
      <c r="D31" s="85">
        <v>5.4660310053733996</v>
      </c>
      <c r="E31" s="85">
        <v>5.64839285180157</v>
      </c>
      <c r="F31" s="85">
        <v>5.8182112908034602</v>
      </c>
      <c r="G31" s="85">
        <v>5.9927491749078001</v>
      </c>
      <c r="H31" s="85">
        <v>6.1660405658502402</v>
      </c>
      <c r="I31" s="85">
        <v>6.3520595730765903</v>
      </c>
      <c r="J31" s="85">
        <v>6.54226021915935</v>
      </c>
      <c r="K31" s="85">
        <v>6.73824974183609</v>
      </c>
      <c r="L31" s="85">
        <v>6.9405337950859396</v>
      </c>
      <c r="M31" s="85">
        <v>7.1493367789333302</v>
      </c>
      <c r="O31" s="68"/>
      <c r="P31" s="101"/>
    </row>
    <row r="32" spans="1:23" x14ac:dyDescent="0.25">
      <c r="A32" s="71">
        <f t="shared" ref="A32:A37" si="5">A31+1</f>
        <v>9</v>
      </c>
      <c r="B32" s="98" t="s">
        <v>169</v>
      </c>
      <c r="C32" s="73" t="s">
        <v>170</v>
      </c>
      <c r="D32" s="85">
        <v>40.228535436347101</v>
      </c>
      <c r="E32" s="85">
        <v>44.3950623208259</v>
      </c>
      <c r="F32" s="85">
        <v>46.190979081377101</v>
      </c>
      <c r="G32" s="85">
        <v>47.924926033831397</v>
      </c>
      <c r="H32" s="85">
        <v>49.933755268782399</v>
      </c>
      <c r="I32" s="85">
        <v>51.870840602485202</v>
      </c>
      <c r="J32" s="85">
        <v>53.951413738684501</v>
      </c>
      <c r="K32" s="85">
        <v>56.175474677380201</v>
      </c>
      <c r="L32" s="85">
        <v>58.399535616076001</v>
      </c>
      <c r="M32" s="85">
        <v>60.695340456019998</v>
      </c>
      <c r="N32" s="102"/>
      <c r="O32" s="102"/>
      <c r="P32" s="102"/>
      <c r="Q32" s="102"/>
      <c r="R32" s="102"/>
      <c r="S32" s="102"/>
      <c r="T32" s="102"/>
      <c r="U32" s="102"/>
    </row>
    <row r="33" spans="1:21" ht="75" x14ac:dyDescent="0.25">
      <c r="A33" s="71">
        <f t="shared" si="5"/>
        <v>10</v>
      </c>
      <c r="B33" s="103" t="s">
        <v>171</v>
      </c>
      <c r="C33" s="73" t="s">
        <v>134</v>
      </c>
      <c r="D33" s="104" t="e">
        <f>#REF!</f>
        <v>#REF!</v>
      </c>
      <c r="E33" s="104" t="e">
        <f>#REF!</f>
        <v>#REF!</v>
      </c>
      <c r="F33" s="104" t="e">
        <f>#REF!</f>
        <v>#REF!</v>
      </c>
      <c r="G33" s="104" t="e">
        <f>#REF!</f>
        <v>#REF!</v>
      </c>
      <c r="H33" s="104" t="e">
        <f>#REF!</f>
        <v>#REF!</v>
      </c>
      <c r="I33" s="104" t="e">
        <f>#REF!</f>
        <v>#REF!</v>
      </c>
      <c r="J33" s="104" t="e">
        <f>#REF!</f>
        <v>#REF!</v>
      </c>
      <c r="K33" s="104" t="e">
        <f>#REF!</f>
        <v>#REF!</v>
      </c>
      <c r="L33" s="104" t="e">
        <f>#REF!</f>
        <v>#REF!</v>
      </c>
      <c r="M33" s="104" t="e">
        <f>#REF!</f>
        <v>#REF!</v>
      </c>
      <c r="N33" s="105" t="e">
        <f>SUM(D33:M33)</f>
        <v>#REF!</v>
      </c>
      <c r="O33" s="105">
        <f>ИП!L72</f>
        <v>625609.35095026391</v>
      </c>
      <c r="P33" s="105">
        <f>O33/1.2</f>
        <v>521341.12579188659</v>
      </c>
      <c r="Q33" s="105" t="e">
        <f>N33-P33</f>
        <v>#REF!</v>
      </c>
      <c r="R33" s="105"/>
      <c r="S33" s="105"/>
      <c r="T33" s="105"/>
    </row>
    <row r="34" spans="1:21" ht="75" x14ac:dyDescent="0.25">
      <c r="A34" s="71">
        <f t="shared" si="5"/>
        <v>11</v>
      </c>
      <c r="B34" s="87" t="s">
        <v>172</v>
      </c>
      <c r="C34" s="88" t="s">
        <v>110</v>
      </c>
      <c r="D34" s="79" t="s">
        <v>173</v>
      </c>
      <c r="E34" s="106">
        <v>1.15337940614756</v>
      </c>
      <c r="F34" s="106">
        <v>1.1530275928764999</v>
      </c>
      <c r="G34" s="106">
        <v>1.1590926483641999</v>
      </c>
      <c r="H34" s="106">
        <v>1.15240445973315</v>
      </c>
      <c r="I34" s="106">
        <v>1.15215040346341</v>
      </c>
      <c r="J34" s="106">
        <v>0.89131429033035403</v>
      </c>
      <c r="K34" s="106">
        <v>0.99894240175837001</v>
      </c>
      <c r="L34" s="106">
        <v>1.04238234329548</v>
      </c>
      <c r="M34" s="106">
        <v>1.0619335520889801</v>
      </c>
    </row>
    <row r="35" spans="1:21" ht="75" x14ac:dyDescent="0.25">
      <c r="A35" s="107">
        <f t="shared" si="5"/>
        <v>12</v>
      </c>
      <c r="B35" s="108" t="s">
        <v>111</v>
      </c>
      <c r="C35" s="70" t="s">
        <v>174</v>
      </c>
      <c r="D35" s="109">
        <v>0.97299999999999998</v>
      </c>
      <c r="E35" s="109">
        <v>0.97299999999999998</v>
      </c>
      <c r="F35" s="109">
        <v>0.97099999999999997</v>
      </c>
      <c r="G35" s="109">
        <v>0.96799999999999997</v>
      </c>
      <c r="H35" s="109">
        <v>0.96299999999999997</v>
      </c>
      <c r="I35" s="109">
        <v>0.95799999999999996</v>
      </c>
      <c r="J35" s="109">
        <v>0.95299999999999996</v>
      </c>
      <c r="K35" s="109">
        <v>0.95099999999999996</v>
      </c>
      <c r="L35" s="109">
        <v>0.94599999999999995</v>
      </c>
      <c r="M35" s="109">
        <v>0.94099999999999995</v>
      </c>
      <c r="O35" s="68"/>
    </row>
    <row r="36" spans="1:21" ht="16.5" x14ac:dyDescent="0.25">
      <c r="A36" s="71">
        <f t="shared" si="5"/>
        <v>13</v>
      </c>
      <c r="B36" s="110" t="s">
        <v>175</v>
      </c>
      <c r="C36" s="73" t="s">
        <v>110</v>
      </c>
      <c r="D36" s="106">
        <v>0.67500000000000004</v>
      </c>
      <c r="E36" s="106">
        <v>0.67500000000000004</v>
      </c>
      <c r="F36" s="106">
        <v>0.66500000000000004</v>
      </c>
      <c r="G36" s="106">
        <v>0.65500000000000003</v>
      </c>
      <c r="H36" s="106">
        <v>0.64500000000000002</v>
      </c>
      <c r="I36" s="106">
        <v>0.63500000000000001</v>
      </c>
      <c r="J36" s="106">
        <v>0.625</v>
      </c>
      <c r="K36" s="106">
        <v>0.61499999999999999</v>
      </c>
      <c r="L36" s="106">
        <v>0.60499999999999998</v>
      </c>
      <c r="M36" s="106">
        <v>0.59499999999999997</v>
      </c>
      <c r="O36" s="68"/>
      <c r="P36" s="111"/>
      <c r="Q36" s="112"/>
      <c r="R36" s="112"/>
      <c r="S36" s="112"/>
      <c r="T36" s="112"/>
      <c r="U36" s="112"/>
    </row>
    <row r="37" spans="1:21" ht="30" x14ac:dyDescent="0.25">
      <c r="A37" s="71">
        <f t="shared" si="5"/>
        <v>14</v>
      </c>
      <c r="B37" s="110" t="s">
        <v>176</v>
      </c>
      <c r="C37" s="73" t="s">
        <v>110</v>
      </c>
      <c r="D37" s="79" t="s">
        <v>173</v>
      </c>
      <c r="E37" s="79" t="s">
        <v>173</v>
      </c>
      <c r="F37" s="79">
        <v>1.04</v>
      </c>
      <c r="G37" s="79">
        <v>1.04</v>
      </c>
      <c r="H37" s="79">
        <v>1.04</v>
      </c>
      <c r="I37" s="79">
        <v>1.04</v>
      </c>
      <c r="J37" s="79">
        <v>1.04</v>
      </c>
      <c r="K37" s="79">
        <v>1.04</v>
      </c>
      <c r="L37" s="79">
        <v>1.04</v>
      </c>
      <c r="M37" s="79">
        <v>1.04</v>
      </c>
    </row>
    <row r="38" spans="1:21" ht="16.5" x14ac:dyDescent="0.25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O38" s="68"/>
    </row>
    <row r="39" spans="1:21" ht="16.5" x14ac:dyDescent="0.25">
      <c r="A39" s="61"/>
      <c r="B39" s="61" t="s">
        <v>177</v>
      </c>
      <c r="C39" s="61"/>
      <c r="D39" s="61"/>
      <c r="E39" s="61"/>
      <c r="F39" s="61" t="s">
        <v>178</v>
      </c>
      <c r="G39" s="61"/>
      <c r="H39" s="61"/>
      <c r="I39" s="61"/>
      <c r="J39" s="61"/>
      <c r="K39" s="61"/>
      <c r="L39" s="61"/>
      <c r="M39" s="61"/>
      <c r="O39" s="68"/>
    </row>
    <row r="40" spans="1:21" ht="16.5" x14ac:dyDescent="0.25">
      <c r="A40" s="61"/>
      <c r="B40" s="61" t="s">
        <v>179</v>
      </c>
      <c r="C40" s="61"/>
      <c r="D40" s="61"/>
      <c r="E40" s="61"/>
      <c r="F40" s="61" t="s">
        <v>179</v>
      </c>
      <c r="G40" s="61"/>
      <c r="H40" s="61"/>
      <c r="I40" s="61"/>
      <c r="J40" s="61"/>
      <c r="K40" s="61"/>
      <c r="L40" s="61"/>
      <c r="M40" s="61"/>
      <c r="O40" s="68"/>
    </row>
    <row r="41" spans="1:21" ht="16.5" x14ac:dyDescent="0.25">
      <c r="A41" s="61"/>
      <c r="B41" s="61" t="s">
        <v>180</v>
      </c>
      <c r="C41" s="61"/>
      <c r="D41" s="61"/>
      <c r="E41" s="61"/>
      <c r="F41" s="61" t="s">
        <v>180</v>
      </c>
      <c r="G41" s="61"/>
      <c r="H41" s="61"/>
      <c r="I41" s="61"/>
      <c r="J41" s="61"/>
      <c r="K41" s="61"/>
      <c r="L41" s="61"/>
      <c r="M41" s="61"/>
      <c r="O41" s="68"/>
    </row>
    <row r="42" spans="1:21" ht="16.5" x14ac:dyDescent="0.25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O42" s="68"/>
    </row>
    <row r="43" spans="1:21" ht="16.5" x14ac:dyDescent="0.25">
      <c r="A43" s="61"/>
      <c r="B43" s="61"/>
      <c r="C43" s="61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O43" s="68"/>
    </row>
    <row r="44" spans="1:21" ht="16.5" x14ac:dyDescent="0.25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O44" s="68"/>
    </row>
    <row r="45" spans="1:21" ht="16.5" x14ac:dyDescent="0.25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O45" s="68"/>
    </row>
    <row r="46" spans="1:21" ht="16.5" x14ac:dyDescent="0.25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O46" s="68"/>
    </row>
    <row r="47" spans="1:21" ht="16.5" x14ac:dyDescent="0.25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O47" s="68"/>
    </row>
    <row r="48" spans="1:21" ht="16.5" x14ac:dyDescent="0.25">
      <c r="A48" s="61"/>
      <c r="B48" s="61"/>
      <c r="C48" s="61"/>
      <c r="D48" s="114"/>
      <c r="E48" s="114"/>
      <c r="F48" s="115"/>
      <c r="G48" s="115"/>
      <c r="H48" s="115"/>
      <c r="I48" s="115"/>
      <c r="J48" s="115"/>
      <c r="K48" s="115"/>
      <c r="L48" s="115"/>
      <c r="M48" s="115"/>
      <c r="O48" s="68"/>
    </row>
    <row r="49" spans="1:15" ht="16.5" x14ac:dyDescent="0.25">
      <c r="A49" s="61"/>
      <c r="B49" s="61"/>
      <c r="C49" s="61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O49" s="68"/>
    </row>
    <row r="50" spans="1:15" ht="16.5" x14ac:dyDescent="0.25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O50" s="68"/>
    </row>
    <row r="51" spans="1:15" ht="16.5" x14ac:dyDescent="0.25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O51" s="68"/>
    </row>
    <row r="52" spans="1:15" ht="16.5" x14ac:dyDescent="0.25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O52" s="68"/>
    </row>
    <row r="53" spans="1:15" ht="16.5" x14ac:dyDescent="0.25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O53" s="68"/>
    </row>
    <row r="54" spans="1:15" ht="16.5" x14ac:dyDescent="0.25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O54" s="68"/>
    </row>
    <row r="55" spans="1:15" ht="16.5" x14ac:dyDescent="0.25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O55" s="68"/>
    </row>
    <row r="56" spans="1:15" ht="16.5" x14ac:dyDescent="0.25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O56" s="68"/>
    </row>
    <row r="57" spans="1:15" ht="16.5" x14ac:dyDescent="0.25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O57" s="68"/>
    </row>
    <row r="58" spans="1:15" ht="16.5" x14ac:dyDescent="0.25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O58" s="68"/>
    </row>
    <row r="59" spans="1:15" ht="16.5" x14ac:dyDescent="0.25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O59" s="68"/>
    </row>
    <row r="60" spans="1:15" ht="16.5" x14ac:dyDescent="0.25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O60" s="68"/>
    </row>
    <row r="61" spans="1:15" ht="16.5" x14ac:dyDescent="0.25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O61" s="68"/>
    </row>
    <row r="62" spans="1:15" ht="16.5" x14ac:dyDescent="0.25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O62" s="68"/>
    </row>
    <row r="63" spans="1:15" ht="16.5" x14ac:dyDescent="0.25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O63" s="68"/>
    </row>
    <row r="64" spans="1:15" ht="16.5" x14ac:dyDescent="0.25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O64" s="68"/>
    </row>
    <row r="65" spans="1:15" ht="16.5" x14ac:dyDescent="0.25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O65" s="68"/>
    </row>
    <row r="66" spans="1:15" ht="16.5" x14ac:dyDescent="0.25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O66" s="68"/>
    </row>
    <row r="67" spans="1:15" ht="16.5" x14ac:dyDescent="0.25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O67" s="68"/>
    </row>
    <row r="68" spans="1:15" ht="16.5" x14ac:dyDescent="0.25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O68" s="68"/>
    </row>
    <row r="69" spans="1:15" ht="16.5" x14ac:dyDescent="0.25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O69" s="68"/>
    </row>
    <row r="70" spans="1:15" ht="16.5" x14ac:dyDescent="0.25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O70" s="68"/>
    </row>
    <row r="71" spans="1:15" ht="16.5" x14ac:dyDescent="0.25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O71" s="68"/>
    </row>
    <row r="72" spans="1:15" ht="16.5" x14ac:dyDescent="0.25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O72" s="68"/>
    </row>
    <row r="73" spans="1:15" ht="16.5" x14ac:dyDescent="0.25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O73" s="68"/>
    </row>
    <row r="74" spans="1:15" ht="16.5" x14ac:dyDescent="0.25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O74" s="68"/>
    </row>
    <row r="75" spans="1:15" ht="16.5" x14ac:dyDescent="0.25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O75" s="68"/>
    </row>
    <row r="76" spans="1:15" ht="16.5" x14ac:dyDescent="0.25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O76" s="68"/>
    </row>
    <row r="77" spans="1:15" ht="16.5" x14ac:dyDescent="0.25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O77" s="68"/>
    </row>
    <row r="78" spans="1:15" ht="16.5" x14ac:dyDescent="0.25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O78" s="68"/>
    </row>
    <row r="79" spans="1:15" ht="16.5" x14ac:dyDescent="0.25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O79" s="68"/>
    </row>
    <row r="80" spans="1:15" ht="16.5" x14ac:dyDescent="0.25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O80" s="68"/>
    </row>
    <row r="81" spans="1:15" ht="16.5" x14ac:dyDescent="0.25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O81" s="68"/>
    </row>
    <row r="82" spans="1:15" ht="16.5" x14ac:dyDescent="0.25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O82" s="68"/>
    </row>
    <row r="83" spans="1:15" ht="16.5" x14ac:dyDescent="0.25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O83" s="68"/>
    </row>
    <row r="84" spans="1:15" ht="16.5" x14ac:dyDescent="0.25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O84" s="68"/>
    </row>
    <row r="85" spans="1:15" ht="16.5" x14ac:dyDescent="0.25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O85" s="68"/>
    </row>
    <row r="86" spans="1:15" ht="16.5" x14ac:dyDescent="0.25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O86" s="68"/>
    </row>
    <row r="87" spans="1:15" ht="16.5" x14ac:dyDescent="0.25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O87" s="68"/>
    </row>
    <row r="88" spans="1:15" ht="16.5" x14ac:dyDescent="0.25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O88" s="68"/>
    </row>
    <row r="89" spans="1:15" ht="16.5" x14ac:dyDescent="0.25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O89" s="68"/>
    </row>
    <row r="90" spans="1:15" ht="16.5" x14ac:dyDescent="0.25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O90" s="68"/>
    </row>
    <row r="91" spans="1:15" ht="16.5" x14ac:dyDescent="0.25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O91" s="68"/>
    </row>
    <row r="92" spans="1:15" ht="16.5" x14ac:dyDescent="0.25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O92" s="68"/>
    </row>
    <row r="93" spans="1:15" ht="16.5" x14ac:dyDescent="0.25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O93" s="68"/>
    </row>
    <row r="94" spans="1:15" ht="16.5" x14ac:dyDescent="0.25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O94" s="68"/>
    </row>
    <row r="95" spans="1:15" ht="16.5" x14ac:dyDescent="0.25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O95" s="68"/>
    </row>
    <row r="96" spans="1:15" ht="16.5" x14ac:dyDescent="0.25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O96" s="68"/>
    </row>
    <row r="97" spans="1:15" ht="16.5" x14ac:dyDescent="0.25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O97" s="68"/>
    </row>
    <row r="98" spans="1:15" ht="16.5" x14ac:dyDescent="0.25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O98" s="68"/>
    </row>
    <row r="99" spans="1:15" ht="16.5" x14ac:dyDescent="0.25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O99" s="68"/>
    </row>
    <row r="100" spans="1:15" ht="16.5" x14ac:dyDescent="0.25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O100" s="68"/>
    </row>
    <row r="101" spans="1:15" ht="16.5" x14ac:dyDescent="0.25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O101" s="68"/>
    </row>
    <row r="102" spans="1:15" ht="16.5" x14ac:dyDescent="0.25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O102" s="68"/>
    </row>
    <row r="103" spans="1:15" ht="16.5" x14ac:dyDescent="0.25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O103" s="68"/>
    </row>
    <row r="104" spans="1:15" ht="16.5" x14ac:dyDescent="0.25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O104" s="68"/>
    </row>
    <row r="105" spans="1:15" x14ac:dyDescent="0.25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</row>
    <row r="106" spans="1:15" x14ac:dyDescent="0.25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</row>
    <row r="107" spans="1:15" x14ac:dyDescent="0.25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</row>
    <row r="108" spans="1:15" x14ac:dyDescent="0.25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</row>
    <row r="109" spans="1:15" x14ac:dyDescent="0.25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</row>
    <row r="110" spans="1:15" x14ac:dyDescent="0.25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</row>
    <row r="111" spans="1:15" x14ac:dyDescent="0.25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</row>
    <row r="112" spans="1:15" x14ac:dyDescent="0.25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</row>
    <row r="113" spans="1:13" x14ac:dyDescent="0.25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</row>
    <row r="114" spans="1:13" x14ac:dyDescent="0.25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</row>
    <row r="115" spans="1:13" x14ac:dyDescent="0.25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</row>
    <row r="116" spans="1:13" x14ac:dyDescent="0.25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</row>
    <row r="117" spans="1:13" x14ac:dyDescent="0.25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</row>
    <row r="118" spans="1:13" x14ac:dyDescent="0.25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</row>
    <row r="119" spans="1:13" x14ac:dyDescent="0.25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</row>
    <row r="120" spans="1:13" x14ac:dyDescent="0.25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</row>
    <row r="121" spans="1:13" x14ac:dyDescent="0.25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</row>
    <row r="122" spans="1:13" x14ac:dyDescent="0.25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</row>
    <row r="123" spans="1:13" x14ac:dyDescent="0.25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</row>
    <row r="124" spans="1:13" x14ac:dyDescent="0.25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</row>
    <row r="125" spans="1:13" x14ac:dyDescent="0.25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</row>
    <row r="126" spans="1:13" x14ac:dyDescent="0.25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</row>
    <row r="127" spans="1:13" x14ac:dyDescent="0.25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</row>
    <row r="128" spans="1:13" x14ac:dyDescent="0.25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</row>
    <row r="129" spans="1:13" x14ac:dyDescent="0.25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</row>
    <row r="130" spans="1:13" x14ac:dyDescent="0.25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</row>
    <row r="131" spans="1:13" x14ac:dyDescent="0.25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</row>
    <row r="132" spans="1:13" x14ac:dyDescent="0.25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</row>
    <row r="133" spans="1:13" x14ac:dyDescent="0.25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</row>
    <row r="134" spans="1:13" x14ac:dyDescent="0.25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</row>
    <row r="135" spans="1:13" x14ac:dyDescent="0.25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</row>
    <row r="136" spans="1:13" x14ac:dyDescent="0.25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</row>
    <row r="137" spans="1:13" x14ac:dyDescent="0.25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</row>
    <row r="138" spans="1:13" x14ac:dyDescent="0.25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</row>
    <row r="139" spans="1:13" x14ac:dyDescent="0.25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</row>
    <row r="140" spans="1:13" x14ac:dyDescent="0.25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</row>
    <row r="141" spans="1:13" x14ac:dyDescent="0.25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</row>
    <row r="142" spans="1:13" x14ac:dyDescent="0.25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</row>
    <row r="143" spans="1:13" x14ac:dyDescent="0.25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</row>
    <row r="144" spans="1:13" x14ac:dyDescent="0.25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</row>
    <row r="145" spans="1:13" x14ac:dyDescent="0.25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</row>
    <row r="146" spans="1:13" x14ac:dyDescent="0.25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</row>
    <row r="147" spans="1:13" x14ac:dyDescent="0.25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</row>
    <row r="148" spans="1:13" x14ac:dyDescent="0.25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</row>
    <row r="149" spans="1:13" x14ac:dyDescent="0.25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</row>
    <row r="150" spans="1:13" x14ac:dyDescent="0.25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</row>
    <row r="151" spans="1:13" x14ac:dyDescent="0.25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</row>
    <row r="152" spans="1:13" x14ac:dyDescent="0.25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</row>
    <row r="153" spans="1:13" x14ac:dyDescent="0.25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</row>
    <row r="154" spans="1:13" x14ac:dyDescent="0.25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1:13" x14ac:dyDescent="0.25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1:13" x14ac:dyDescent="0.25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1:13" x14ac:dyDescent="0.25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1:13" x14ac:dyDescent="0.25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1:13" x14ac:dyDescent="0.25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1:13" x14ac:dyDescent="0.25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1:13" x14ac:dyDescent="0.25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1:13" x14ac:dyDescent="0.25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1:13" x14ac:dyDescent="0.25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1:13" x14ac:dyDescent="0.25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1:13" x14ac:dyDescent="0.25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1:13" x14ac:dyDescent="0.25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1:13" x14ac:dyDescent="0.25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1:13" x14ac:dyDescent="0.25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1:13" x14ac:dyDescent="0.25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1:13" x14ac:dyDescent="0.25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1:13" x14ac:dyDescent="0.25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1:13" x14ac:dyDescent="0.25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1:13" x14ac:dyDescent="0.25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1:13" x14ac:dyDescent="0.25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1:13" x14ac:dyDescent="0.25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1:13" x14ac:dyDescent="0.25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1:13" x14ac:dyDescent="0.25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1:13" x14ac:dyDescent="0.25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1:13" x14ac:dyDescent="0.25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1:13" x14ac:dyDescent="0.25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1:13" x14ac:dyDescent="0.25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</row>
    <row r="182" spans="1:13" x14ac:dyDescent="0.25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</row>
    <row r="183" spans="1:13" x14ac:dyDescent="0.25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</row>
    <row r="184" spans="1:13" x14ac:dyDescent="0.25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</row>
    <row r="185" spans="1:13" x14ac:dyDescent="0.25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</row>
    <row r="186" spans="1:13" x14ac:dyDescent="0.25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</row>
    <row r="187" spans="1:13" x14ac:dyDescent="0.25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</row>
    <row r="188" spans="1:13" x14ac:dyDescent="0.25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</row>
    <row r="189" spans="1:13" x14ac:dyDescent="0.25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</row>
    <row r="190" spans="1:13" x14ac:dyDescent="0.25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</row>
    <row r="191" spans="1:13" x14ac:dyDescent="0.25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</row>
    <row r="192" spans="1:13" x14ac:dyDescent="0.25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</row>
    <row r="193" spans="1:13" x14ac:dyDescent="0.25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</row>
    <row r="194" spans="1:13" x14ac:dyDescent="0.25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</row>
    <row r="195" spans="1:13" x14ac:dyDescent="0.25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</row>
    <row r="196" spans="1:13" x14ac:dyDescent="0.25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</row>
    <row r="197" spans="1:13" x14ac:dyDescent="0.25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</row>
    <row r="198" spans="1:13" x14ac:dyDescent="0.25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</row>
    <row r="199" spans="1:13" x14ac:dyDescent="0.25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</row>
    <row r="200" spans="1:13" x14ac:dyDescent="0.25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</row>
    <row r="201" spans="1:13" x14ac:dyDescent="0.25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</row>
    <row r="202" spans="1:13" x14ac:dyDescent="0.25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</row>
    <row r="203" spans="1:13" x14ac:dyDescent="0.25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</row>
    <row r="204" spans="1:13" x14ac:dyDescent="0.25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</row>
    <row r="205" spans="1:13" x14ac:dyDescent="0.25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</row>
    <row r="206" spans="1:13" x14ac:dyDescent="0.25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</row>
    <row r="207" spans="1:13" x14ac:dyDescent="0.25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</row>
    <row r="208" spans="1:13" x14ac:dyDescent="0.25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</row>
    <row r="209" spans="1:13" x14ac:dyDescent="0.25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</row>
    <row r="210" spans="1:13" x14ac:dyDescent="0.25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</row>
    <row r="211" spans="1:13" x14ac:dyDescent="0.25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</row>
    <row r="212" spans="1:13" x14ac:dyDescent="0.25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</row>
    <row r="213" spans="1:13" x14ac:dyDescent="0.25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</row>
    <row r="214" spans="1:13" x14ac:dyDescent="0.25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</row>
    <row r="215" spans="1:13" x14ac:dyDescent="0.25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</row>
    <row r="216" spans="1:13" x14ac:dyDescent="0.25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</row>
    <row r="217" spans="1:13" x14ac:dyDescent="0.25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</row>
    <row r="218" spans="1:13" x14ac:dyDescent="0.25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</row>
    <row r="219" spans="1:13" x14ac:dyDescent="0.25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</row>
    <row r="220" spans="1:13" x14ac:dyDescent="0.25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</row>
    <row r="221" spans="1:13" x14ac:dyDescent="0.25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</row>
    <row r="222" spans="1:13" x14ac:dyDescent="0.25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</row>
    <row r="223" spans="1:13" x14ac:dyDescent="0.25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</row>
    <row r="224" spans="1:13" x14ac:dyDescent="0.25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</row>
    <row r="225" spans="1:13" x14ac:dyDescent="0.25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</row>
    <row r="226" spans="1:13" x14ac:dyDescent="0.25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</row>
    <row r="227" spans="1:13" x14ac:dyDescent="0.25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</row>
    <row r="228" spans="1:13" x14ac:dyDescent="0.25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</row>
    <row r="229" spans="1:13" x14ac:dyDescent="0.25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</row>
    <row r="230" spans="1:13" x14ac:dyDescent="0.25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</row>
    <row r="231" spans="1:13" x14ac:dyDescent="0.25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</row>
    <row r="232" spans="1:13" x14ac:dyDescent="0.25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</row>
    <row r="233" spans="1:13" x14ac:dyDescent="0.25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</row>
    <row r="234" spans="1:13" x14ac:dyDescent="0.25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</row>
    <row r="235" spans="1:13" x14ac:dyDescent="0.2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</row>
    <row r="236" spans="1:13" x14ac:dyDescent="0.25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</row>
    <row r="237" spans="1:13" x14ac:dyDescent="0.25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</row>
    <row r="238" spans="1:13" x14ac:dyDescent="0.25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</row>
    <row r="239" spans="1:13" x14ac:dyDescent="0.25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</row>
    <row r="240" spans="1:13" x14ac:dyDescent="0.25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</row>
    <row r="241" spans="1:13" x14ac:dyDescent="0.25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</row>
    <row r="242" spans="1:13" x14ac:dyDescent="0.25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</row>
    <row r="243" spans="1:13" x14ac:dyDescent="0.25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</row>
    <row r="244" spans="1:13" x14ac:dyDescent="0.25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</row>
    <row r="245" spans="1:13" x14ac:dyDescent="0.25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</row>
    <row r="246" spans="1:13" x14ac:dyDescent="0.25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</row>
    <row r="247" spans="1:13" x14ac:dyDescent="0.25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</row>
    <row r="248" spans="1:13" x14ac:dyDescent="0.25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</row>
    <row r="249" spans="1:13" x14ac:dyDescent="0.25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</row>
    <row r="250" spans="1:13" x14ac:dyDescent="0.25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</row>
    <row r="251" spans="1:13" x14ac:dyDescent="0.25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</row>
    <row r="252" spans="1:13" x14ac:dyDescent="0.25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</row>
    <row r="253" spans="1:13" x14ac:dyDescent="0.25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</row>
    <row r="254" spans="1:13" x14ac:dyDescent="0.25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</row>
    <row r="255" spans="1:13" x14ac:dyDescent="0.25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</row>
    <row r="256" spans="1:13" x14ac:dyDescent="0.25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</row>
    <row r="257" spans="1:13" x14ac:dyDescent="0.25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</row>
    <row r="258" spans="1:13" x14ac:dyDescent="0.25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</row>
    <row r="259" spans="1:13" x14ac:dyDescent="0.25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</row>
    <row r="260" spans="1:13" x14ac:dyDescent="0.25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</row>
    <row r="261" spans="1:13" x14ac:dyDescent="0.25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</row>
    <row r="262" spans="1:13" x14ac:dyDescent="0.25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</row>
    <row r="263" spans="1:13" x14ac:dyDescent="0.25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</row>
    <row r="264" spans="1:13" x14ac:dyDescent="0.25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</row>
    <row r="265" spans="1:13" x14ac:dyDescent="0.25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</row>
    <row r="266" spans="1:13" x14ac:dyDescent="0.25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</row>
    <row r="267" spans="1:13" x14ac:dyDescent="0.25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</row>
    <row r="268" spans="1:13" x14ac:dyDescent="0.25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</row>
    <row r="269" spans="1:13" x14ac:dyDescent="0.25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</row>
    <row r="270" spans="1:13" x14ac:dyDescent="0.25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</row>
    <row r="271" spans="1:13" x14ac:dyDescent="0.25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</row>
    <row r="272" spans="1:13" x14ac:dyDescent="0.25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</row>
    <row r="273" spans="1:13" x14ac:dyDescent="0.25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</row>
    <row r="274" spans="1:13" x14ac:dyDescent="0.25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</row>
    <row r="275" spans="1:13" x14ac:dyDescent="0.25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</row>
    <row r="276" spans="1:13" x14ac:dyDescent="0.25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</row>
    <row r="277" spans="1:13" x14ac:dyDescent="0.25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</row>
    <row r="278" spans="1:13" x14ac:dyDescent="0.25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</row>
    <row r="279" spans="1:13" x14ac:dyDescent="0.25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</row>
    <row r="280" spans="1:13" x14ac:dyDescent="0.25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</row>
    <row r="281" spans="1:13" x14ac:dyDescent="0.25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</row>
    <row r="282" spans="1:13" x14ac:dyDescent="0.25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</row>
    <row r="283" spans="1:13" x14ac:dyDescent="0.25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</row>
    <row r="284" spans="1:13" x14ac:dyDescent="0.25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</row>
    <row r="285" spans="1:13" x14ac:dyDescent="0.25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</row>
    <row r="286" spans="1:13" x14ac:dyDescent="0.25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</row>
    <row r="287" spans="1:13" x14ac:dyDescent="0.25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</row>
    <row r="288" spans="1:13" x14ac:dyDescent="0.25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</row>
    <row r="289" spans="1:13" x14ac:dyDescent="0.25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</row>
    <row r="290" spans="1:13" x14ac:dyDescent="0.25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</row>
    <row r="291" spans="1:13" x14ac:dyDescent="0.25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</row>
    <row r="292" spans="1:13" x14ac:dyDescent="0.25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</row>
    <row r="293" spans="1:13" x14ac:dyDescent="0.25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</row>
    <row r="294" spans="1:13" x14ac:dyDescent="0.25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</row>
    <row r="295" spans="1:13" x14ac:dyDescent="0.25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</row>
    <row r="296" spans="1:13" x14ac:dyDescent="0.25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</row>
    <row r="297" spans="1:13" x14ac:dyDescent="0.25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</row>
    <row r="298" spans="1:13" x14ac:dyDescent="0.25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</row>
    <row r="299" spans="1:13" x14ac:dyDescent="0.25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</row>
    <row r="300" spans="1:13" x14ac:dyDescent="0.25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</row>
    <row r="301" spans="1:13" x14ac:dyDescent="0.25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</row>
    <row r="302" spans="1:13" x14ac:dyDescent="0.25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</row>
    <row r="303" spans="1:13" x14ac:dyDescent="0.25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</row>
    <row r="304" spans="1:13" x14ac:dyDescent="0.25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</row>
    <row r="305" spans="1:13" x14ac:dyDescent="0.25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</row>
    <row r="306" spans="1:13" x14ac:dyDescent="0.25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</row>
    <row r="307" spans="1:13" x14ac:dyDescent="0.25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</row>
    <row r="308" spans="1:13" x14ac:dyDescent="0.25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</row>
    <row r="309" spans="1:13" x14ac:dyDescent="0.25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</row>
    <row r="310" spans="1:13" x14ac:dyDescent="0.25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</row>
    <row r="311" spans="1:13" x14ac:dyDescent="0.25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</row>
    <row r="312" spans="1:13" x14ac:dyDescent="0.25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</row>
    <row r="313" spans="1:13" x14ac:dyDescent="0.25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</row>
    <row r="314" spans="1:13" x14ac:dyDescent="0.25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</row>
    <row r="315" spans="1:13" x14ac:dyDescent="0.25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</row>
    <row r="316" spans="1:13" x14ac:dyDescent="0.25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</row>
    <row r="317" spans="1:13" x14ac:dyDescent="0.25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</row>
    <row r="318" spans="1:13" x14ac:dyDescent="0.25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</row>
    <row r="319" spans="1:13" x14ac:dyDescent="0.25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</row>
    <row r="320" spans="1:13" x14ac:dyDescent="0.25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</row>
    <row r="321" spans="1:13" x14ac:dyDescent="0.25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</row>
    <row r="322" spans="1:13" x14ac:dyDescent="0.25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</row>
    <row r="323" spans="1:13" x14ac:dyDescent="0.25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</row>
    <row r="324" spans="1:13" x14ac:dyDescent="0.25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</row>
    <row r="325" spans="1:13" x14ac:dyDescent="0.25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</row>
    <row r="326" spans="1:13" x14ac:dyDescent="0.25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</row>
    <row r="327" spans="1:13" x14ac:dyDescent="0.25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</row>
    <row r="328" spans="1:13" x14ac:dyDescent="0.25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</row>
    <row r="329" spans="1:13" x14ac:dyDescent="0.25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</row>
    <row r="330" spans="1:13" x14ac:dyDescent="0.25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</row>
    <row r="331" spans="1:13" x14ac:dyDescent="0.25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</row>
    <row r="332" spans="1:13" x14ac:dyDescent="0.25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</row>
    <row r="333" spans="1:13" x14ac:dyDescent="0.25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</row>
    <row r="334" spans="1:13" x14ac:dyDescent="0.25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</row>
    <row r="335" spans="1:13" x14ac:dyDescent="0.25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</row>
    <row r="336" spans="1:13" x14ac:dyDescent="0.25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</row>
    <row r="337" spans="1:13" x14ac:dyDescent="0.25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</row>
    <row r="338" spans="1:13" x14ac:dyDescent="0.25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</row>
    <row r="339" spans="1:13" x14ac:dyDescent="0.25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</row>
    <row r="340" spans="1:13" x14ac:dyDescent="0.25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</row>
    <row r="341" spans="1:13" x14ac:dyDescent="0.25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</row>
    <row r="342" spans="1:13" x14ac:dyDescent="0.25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</row>
    <row r="343" spans="1:13" x14ac:dyDescent="0.25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</row>
    <row r="344" spans="1:13" x14ac:dyDescent="0.25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</row>
    <row r="345" spans="1:13" x14ac:dyDescent="0.25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</row>
    <row r="346" spans="1:13" x14ac:dyDescent="0.25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</row>
    <row r="347" spans="1:13" x14ac:dyDescent="0.25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</row>
    <row r="348" spans="1:13" x14ac:dyDescent="0.25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</row>
    <row r="349" spans="1:13" x14ac:dyDescent="0.25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</row>
    <row r="350" spans="1:13" x14ac:dyDescent="0.25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</row>
    <row r="351" spans="1:13" x14ac:dyDescent="0.25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</row>
    <row r="352" spans="1:13" x14ac:dyDescent="0.25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</row>
    <row r="353" spans="1:13" x14ac:dyDescent="0.25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</row>
    <row r="354" spans="1:13" x14ac:dyDescent="0.25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</row>
    <row r="355" spans="1:13" x14ac:dyDescent="0.25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</row>
    <row r="356" spans="1:13" x14ac:dyDescent="0.25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</row>
    <row r="357" spans="1:13" x14ac:dyDescent="0.25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</row>
    <row r="358" spans="1:13" x14ac:dyDescent="0.25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</row>
    <row r="359" spans="1:13" x14ac:dyDescent="0.25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</row>
    <row r="360" spans="1:13" x14ac:dyDescent="0.25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</row>
    <row r="361" spans="1:13" x14ac:dyDescent="0.25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</row>
    <row r="362" spans="1:13" x14ac:dyDescent="0.25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</row>
    <row r="363" spans="1:13" x14ac:dyDescent="0.25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</row>
    <row r="364" spans="1:13" x14ac:dyDescent="0.25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</row>
    <row r="365" spans="1:13" x14ac:dyDescent="0.25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</row>
    <row r="366" spans="1:13" x14ac:dyDescent="0.25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</row>
    <row r="367" spans="1:13" x14ac:dyDescent="0.25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</row>
    <row r="368" spans="1:13" x14ac:dyDescent="0.25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</row>
    <row r="369" spans="1:13" x14ac:dyDescent="0.25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</row>
    <row r="370" spans="1:13" x14ac:dyDescent="0.25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</row>
    <row r="371" spans="1:13" x14ac:dyDescent="0.25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</row>
    <row r="372" spans="1:13" x14ac:dyDescent="0.25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</row>
    <row r="373" spans="1:13" x14ac:dyDescent="0.25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</row>
    <row r="374" spans="1:13" x14ac:dyDescent="0.25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</row>
    <row r="375" spans="1:13" x14ac:dyDescent="0.25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</row>
    <row r="376" spans="1:13" x14ac:dyDescent="0.25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</row>
    <row r="377" spans="1:13" x14ac:dyDescent="0.25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</row>
    <row r="378" spans="1:13" x14ac:dyDescent="0.25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</row>
    <row r="379" spans="1:13" x14ac:dyDescent="0.25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</row>
    <row r="380" spans="1:13" x14ac:dyDescent="0.25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</row>
    <row r="381" spans="1:13" x14ac:dyDescent="0.25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</row>
    <row r="382" spans="1:13" x14ac:dyDescent="0.25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</row>
    <row r="383" spans="1:13" x14ac:dyDescent="0.25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</row>
    <row r="384" spans="1:13" x14ac:dyDescent="0.25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</row>
    <row r="385" spans="1:13" x14ac:dyDescent="0.25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</row>
    <row r="386" spans="1:13" x14ac:dyDescent="0.25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</row>
    <row r="387" spans="1:13" x14ac:dyDescent="0.25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</row>
    <row r="388" spans="1:13" x14ac:dyDescent="0.25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</row>
    <row r="389" spans="1:13" x14ac:dyDescent="0.25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</row>
    <row r="390" spans="1:13" x14ac:dyDescent="0.25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</row>
    <row r="391" spans="1:13" x14ac:dyDescent="0.25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</row>
    <row r="392" spans="1:13" x14ac:dyDescent="0.25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</row>
    <row r="393" spans="1:13" x14ac:dyDescent="0.25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</row>
    <row r="394" spans="1:13" x14ac:dyDescent="0.25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</row>
    <row r="395" spans="1:13" x14ac:dyDescent="0.25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</row>
    <row r="396" spans="1:13" x14ac:dyDescent="0.25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</row>
    <row r="397" spans="1:13" x14ac:dyDescent="0.25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</row>
    <row r="398" spans="1:13" x14ac:dyDescent="0.25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</row>
    <row r="399" spans="1:13" x14ac:dyDescent="0.25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</row>
    <row r="400" spans="1:13" x14ac:dyDescent="0.25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</row>
    <row r="401" spans="1:13" x14ac:dyDescent="0.25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</row>
    <row r="402" spans="1:13" x14ac:dyDescent="0.25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</row>
    <row r="403" spans="1:13" x14ac:dyDescent="0.25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</row>
    <row r="404" spans="1:13" x14ac:dyDescent="0.25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</row>
    <row r="405" spans="1:13" x14ac:dyDescent="0.25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</row>
    <row r="406" spans="1:13" x14ac:dyDescent="0.25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</row>
    <row r="407" spans="1:13" x14ac:dyDescent="0.25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</row>
    <row r="408" spans="1:13" x14ac:dyDescent="0.25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</row>
    <row r="409" spans="1:13" x14ac:dyDescent="0.25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</row>
    <row r="410" spans="1:13" x14ac:dyDescent="0.25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</row>
    <row r="411" spans="1:13" x14ac:dyDescent="0.25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</row>
    <row r="412" spans="1:13" x14ac:dyDescent="0.25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</row>
    <row r="413" spans="1:13" x14ac:dyDescent="0.25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</row>
    <row r="414" spans="1:13" x14ac:dyDescent="0.25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</row>
    <row r="415" spans="1:13" x14ac:dyDescent="0.25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</row>
    <row r="416" spans="1:13" x14ac:dyDescent="0.25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</row>
    <row r="417" spans="1:13" x14ac:dyDescent="0.25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</row>
    <row r="418" spans="1:13" x14ac:dyDescent="0.25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</row>
    <row r="419" spans="1:13" x14ac:dyDescent="0.25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</row>
    <row r="420" spans="1:13" x14ac:dyDescent="0.25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</row>
    <row r="421" spans="1:13" x14ac:dyDescent="0.25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</row>
    <row r="422" spans="1:13" x14ac:dyDescent="0.25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</row>
    <row r="423" spans="1:13" x14ac:dyDescent="0.25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</row>
    <row r="424" spans="1:13" x14ac:dyDescent="0.25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</row>
    <row r="425" spans="1:13" x14ac:dyDescent="0.25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</row>
    <row r="426" spans="1:13" x14ac:dyDescent="0.25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</row>
    <row r="427" spans="1:13" x14ac:dyDescent="0.25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</row>
    <row r="428" spans="1:13" x14ac:dyDescent="0.25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</row>
    <row r="429" spans="1:13" x14ac:dyDescent="0.25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</row>
    <row r="430" spans="1:13" x14ac:dyDescent="0.25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</row>
    <row r="431" spans="1:13" x14ac:dyDescent="0.25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</row>
    <row r="432" spans="1:13" x14ac:dyDescent="0.25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</row>
    <row r="433" spans="1:13" x14ac:dyDescent="0.25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</row>
    <row r="434" spans="1:13" x14ac:dyDescent="0.25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</row>
    <row r="435" spans="1:13" x14ac:dyDescent="0.25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</row>
    <row r="436" spans="1:13" x14ac:dyDescent="0.25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</row>
    <row r="437" spans="1:13" x14ac:dyDescent="0.25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</row>
    <row r="438" spans="1:13" x14ac:dyDescent="0.25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</row>
    <row r="439" spans="1:13" x14ac:dyDescent="0.25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</row>
    <row r="440" spans="1:13" x14ac:dyDescent="0.25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</row>
    <row r="441" spans="1:13" x14ac:dyDescent="0.25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</row>
    <row r="442" spans="1:13" x14ac:dyDescent="0.25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</row>
    <row r="443" spans="1:13" x14ac:dyDescent="0.25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</row>
    <row r="444" spans="1:13" x14ac:dyDescent="0.25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</row>
    <row r="445" spans="1:13" x14ac:dyDescent="0.25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</row>
    <row r="446" spans="1:13" x14ac:dyDescent="0.25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</row>
    <row r="447" spans="1:13" x14ac:dyDescent="0.25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</row>
    <row r="448" spans="1:13" x14ac:dyDescent="0.25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</row>
    <row r="449" spans="1:13" x14ac:dyDescent="0.25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</row>
    <row r="450" spans="1:13" x14ac:dyDescent="0.25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</row>
    <row r="451" spans="1:13" x14ac:dyDescent="0.25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</row>
    <row r="452" spans="1:13" x14ac:dyDescent="0.25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</row>
    <row r="453" spans="1:13" x14ac:dyDescent="0.25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</row>
    <row r="454" spans="1:13" x14ac:dyDescent="0.25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</row>
    <row r="455" spans="1:13" x14ac:dyDescent="0.25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</row>
    <row r="456" spans="1:13" x14ac:dyDescent="0.25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</row>
    <row r="457" spans="1:13" x14ac:dyDescent="0.25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</row>
    <row r="458" spans="1:13" x14ac:dyDescent="0.25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</row>
    <row r="459" spans="1:13" x14ac:dyDescent="0.25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</row>
    <row r="460" spans="1:13" x14ac:dyDescent="0.25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</row>
    <row r="461" spans="1:13" x14ac:dyDescent="0.25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</row>
    <row r="462" spans="1:13" x14ac:dyDescent="0.25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</row>
    <row r="463" spans="1:13" x14ac:dyDescent="0.25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</row>
    <row r="464" spans="1:13" x14ac:dyDescent="0.25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</row>
    <row r="465" spans="1:13" x14ac:dyDescent="0.25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</row>
    <row r="466" spans="1:13" x14ac:dyDescent="0.25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</row>
    <row r="467" spans="1:13" x14ac:dyDescent="0.25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</row>
    <row r="468" spans="1:13" x14ac:dyDescent="0.25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</row>
    <row r="469" spans="1:13" x14ac:dyDescent="0.25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</row>
    <row r="470" spans="1:13" x14ac:dyDescent="0.25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</row>
    <row r="471" spans="1:13" x14ac:dyDescent="0.25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</row>
    <row r="472" spans="1:13" x14ac:dyDescent="0.25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</row>
    <row r="473" spans="1:13" x14ac:dyDescent="0.25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</row>
    <row r="474" spans="1:13" x14ac:dyDescent="0.25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</row>
    <row r="475" spans="1:13" x14ac:dyDescent="0.25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</row>
    <row r="476" spans="1:13" x14ac:dyDescent="0.25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</row>
    <row r="477" spans="1:13" x14ac:dyDescent="0.25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</row>
    <row r="478" spans="1:13" x14ac:dyDescent="0.25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</row>
    <row r="479" spans="1:13" x14ac:dyDescent="0.25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</row>
    <row r="480" spans="1:13" x14ac:dyDescent="0.25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</row>
    <row r="481" spans="1:13" x14ac:dyDescent="0.25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</row>
    <row r="482" spans="1:13" x14ac:dyDescent="0.25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</row>
    <row r="483" spans="1:13" x14ac:dyDescent="0.25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</row>
    <row r="484" spans="1:13" x14ac:dyDescent="0.25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</row>
    <row r="485" spans="1:13" x14ac:dyDescent="0.25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</row>
    <row r="486" spans="1:13" x14ac:dyDescent="0.25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</row>
    <row r="487" spans="1:13" x14ac:dyDescent="0.25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</row>
    <row r="488" spans="1:13" x14ac:dyDescent="0.25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</row>
    <row r="489" spans="1:13" x14ac:dyDescent="0.25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</row>
    <row r="490" spans="1:13" x14ac:dyDescent="0.25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</row>
    <row r="491" spans="1:13" x14ac:dyDescent="0.25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</row>
    <row r="492" spans="1:13" x14ac:dyDescent="0.25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</row>
    <row r="493" spans="1:13" x14ac:dyDescent="0.25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</row>
    <row r="494" spans="1:13" x14ac:dyDescent="0.25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</row>
    <row r="495" spans="1:13" x14ac:dyDescent="0.25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</row>
    <row r="496" spans="1:13" x14ac:dyDescent="0.25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</row>
    <row r="497" spans="1:13" x14ac:dyDescent="0.25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</row>
    <row r="498" spans="1:13" x14ac:dyDescent="0.25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</row>
    <row r="499" spans="1:13" x14ac:dyDescent="0.25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</row>
    <row r="500" spans="1:13" x14ac:dyDescent="0.25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</row>
    <row r="501" spans="1:13" x14ac:dyDescent="0.25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</row>
    <row r="502" spans="1:13" x14ac:dyDescent="0.25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</row>
    <row r="503" spans="1:13" x14ac:dyDescent="0.25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</row>
    <row r="504" spans="1:13" x14ac:dyDescent="0.25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</row>
    <row r="505" spans="1:13" x14ac:dyDescent="0.25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</row>
    <row r="506" spans="1:13" x14ac:dyDescent="0.25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</row>
    <row r="507" spans="1:13" x14ac:dyDescent="0.25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</row>
    <row r="508" spans="1:13" x14ac:dyDescent="0.25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</row>
    <row r="509" spans="1:13" x14ac:dyDescent="0.25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</row>
    <row r="510" spans="1:13" x14ac:dyDescent="0.25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</row>
    <row r="511" spans="1:13" x14ac:dyDescent="0.25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</row>
    <row r="512" spans="1:13" x14ac:dyDescent="0.25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</row>
    <row r="513" spans="1:13" x14ac:dyDescent="0.25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</row>
    <row r="514" spans="1:13" x14ac:dyDescent="0.25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</row>
    <row r="515" spans="1:13" x14ac:dyDescent="0.25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</row>
    <row r="516" spans="1:13" x14ac:dyDescent="0.25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</row>
    <row r="517" spans="1:13" x14ac:dyDescent="0.25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</row>
    <row r="518" spans="1:13" x14ac:dyDescent="0.25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</row>
    <row r="519" spans="1:13" x14ac:dyDescent="0.25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</row>
    <row r="520" spans="1:13" x14ac:dyDescent="0.25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</row>
    <row r="521" spans="1:13" x14ac:dyDescent="0.25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</row>
    <row r="522" spans="1:13" x14ac:dyDescent="0.25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</row>
    <row r="523" spans="1:13" x14ac:dyDescent="0.25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</row>
    <row r="524" spans="1:13" x14ac:dyDescent="0.25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</row>
    <row r="525" spans="1:13" x14ac:dyDescent="0.25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</row>
    <row r="526" spans="1:13" x14ac:dyDescent="0.25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</row>
    <row r="527" spans="1:13" x14ac:dyDescent="0.25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</row>
    <row r="528" spans="1:13" x14ac:dyDescent="0.25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</row>
    <row r="529" spans="1:13" x14ac:dyDescent="0.25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</row>
    <row r="530" spans="1:13" x14ac:dyDescent="0.25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</row>
    <row r="531" spans="1:13" x14ac:dyDescent="0.25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</row>
    <row r="532" spans="1:13" x14ac:dyDescent="0.25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</row>
    <row r="533" spans="1:13" x14ac:dyDescent="0.25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</row>
    <row r="534" spans="1:13" x14ac:dyDescent="0.25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</row>
    <row r="535" spans="1:13" x14ac:dyDescent="0.25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</row>
    <row r="536" spans="1:13" x14ac:dyDescent="0.25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</row>
    <row r="537" spans="1:13" x14ac:dyDescent="0.25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</row>
    <row r="538" spans="1:13" x14ac:dyDescent="0.25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</row>
    <row r="539" spans="1:13" x14ac:dyDescent="0.25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</row>
    <row r="540" spans="1:13" x14ac:dyDescent="0.25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</row>
    <row r="541" spans="1:13" x14ac:dyDescent="0.25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</row>
    <row r="542" spans="1:13" x14ac:dyDescent="0.25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</row>
    <row r="543" spans="1:13" x14ac:dyDescent="0.25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</row>
    <row r="544" spans="1:13" x14ac:dyDescent="0.25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</row>
    <row r="545" spans="1:13" x14ac:dyDescent="0.25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</row>
    <row r="546" spans="1:13" x14ac:dyDescent="0.25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</row>
    <row r="547" spans="1:13" x14ac:dyDescent="0.25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</row>
    <row r="548" spans="1:13" x14ac:dyDescent="0.25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</row>
    <row r="549" spans="1:13" x14ac:dyDescent="0.25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</row>
    <row r="550" spans="1:13" x14ac:dyDescent="0.25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</row>
    <row r="551" spans="1:13" x14ac:dyDescent="0.25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</row>
    <row r="552" spans="1:13" x14ac:dyDescent="0.25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</row>
    <row r="553" spans="1:13" x14ac:dyDescent="0.25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</row>
    <row r="554" spans="1:13" x14ac:dyDescent="0.25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</row>
    <row r="555" spans="1:13" x14ac:dyDescent="0.25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</row>
    <row r="556" spans="1:13" x14ac:dyDescent="0.25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</row>
    <row r="557" spans="1:13" x14ac:dyDescent="0.25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</row>
    <row r="558" spans="1:13" x14ac:dyDescent="0.25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</row>
    <row r="559" spans="1:13" x14ac:dyDescent="0.25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</row>
    <row r="560" spans="1:13" x14ac:dyDescent="0.25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</row>
    <row r="561" spans="1:13" x14ac:dyDescent="0.25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</row>
    <row r="562" spans="1:13" x14ac:dyDescent="0.25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</row>
    <row r="563" spans="1:13" x14ac:dyDescent="0.25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</row>
    <row r="564" spans="1:13" x14ac:dyDescent="0.25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</row>
    <row r="565" spans="1:13" x14ac:dyDescent="0.25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</row>
    <row r="566" spans="1:13" x14ac:dyDescent="0.25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</row>
    <row r="567" spans="1:13" x14ac:dyDescent="0.25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</row>
    <row r="568" spans="1:13" x14ac:dyDescent="0.25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</row>
    <row r="569" spans="1:13" x14ac:dyDescent="0.25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</row>
    <row r="570" spans="1:13" x14ac:dyDescent="0.25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</row>
    <row r="571" spans="1:13" x14ac:dyDescent="0.25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</row>
    <row r="572" spans="1:13" x14ac:dyDescent="0.25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</row>
    <row r="573" spans="1:13" x14ac:dyDescent="0.25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</row>
    <row r="574" spans="1:13" x14ac:dyDescent="0.25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</row>
    <row r="575" spans="1:13" x14ac:dyDescent="0.25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</row>
    <row r="576" spans="1:13" x14ac:dyDescent="0.25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</row>
    <row r="577" spans="1:13" x14ac:dyDescent="0.25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</row>
    <row r="578" spans="1:13" x14ac:dyDescent="0.25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</row>
    <row r="579" spans="1:13" x14ac:dyDescent="0.25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</row>
    <row r="580" spans="1:13" x14ac:dyDescent="0.25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</row>
    <row r="581" spans="1:13" x14ac:dyDescent="0.25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</row>
    <row r="582" spans="1:13" x14ac:dyDescent="0.25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</row>
    <row r="583" spans="1:13" x14ac:dyDescent="0.25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</row>
    <row r="584" spans="1:13" x14ac:dyDescent="0.25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</row>
    <row r="585" spans="1:13" x14ac:dyDescent="0.25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</row>
    <row r="586" spans="1:13" x14ac:dyDescent="0.25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</row>
    <row r="587" spans="1:13" x14ac:dyDescent="0.25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</row>
    <row r="588" spans="1:13" x14ac:dyDescent="0.25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</row>
    <row r="589" spans="1:13" x14ac:dyDescent="0.25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</row>
    <row r="590" spans="1:13" x14ac:dyDescent="0.25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</row>
    <row r="591" spans="1:13" x14ac:dyDescent="0.25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</row>
    <row r="592" spans="1:13" x14ac:dyDescent="0.25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</row>
    <row r="593" spans="1:13" x14ac:dyDescent="0.25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</row>
    <row r="594" spans="1:13" x14ac:dyDescent="0.25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</row>
    <row r="595" spans="1:13" x14ac:dyDescent="0.25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</row>
    <row r="596" spans="1:13" x14ac:dyDescent="0.25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</row>
    <row r="597" spans="1:13" x14ac:dyDescent="0.25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</row>
    <row r="598" spans="1:13" x14ac:dyDescent="0.25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</row>
    <row r="599" spans="1:13" x14ac:dyDescent="0.25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</row>
    <row r="600" spans="1:13" x14ac:dyDescent="0.25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</row>
    <row r="601" spans="1:13" x14ac:dyDescent="0.25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</row>
    <row r="602" spans="1:13" x14ac:dyDescent="0.25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</row>
    <row r="603" spans="1:13" x14ac:dyDescent="0.25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</row>
    <row r="604" spans="1:13" x14ac:dyDescent="0.25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</row>
    <row r="605" spans="1:13" x14ac:dyDescent="0.25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</row>
    <row r="606" spans="1:13" x14ac:dyDescent="0.25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</row>
    <row r="607" spans="1:13" x14ac:dyDescent="0.25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</row>
    <row r="608" spans="1:13" x14ac:dyDescent="0.25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</row>
    <row r="609" spans="1:13" x14ac:dyDescent="0.25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</row>
    <row r="610" spans="1:13" x14ac:dyDescent="0.25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</row>
    <row r="611" spans="1:13" x14ac:dyDescent="0.25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</row>
    <row r="612" spans="1:13" x14ac:dyDescent="0.25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</row>
    <row r="613" spans="1:13" x14ac:dyDescent="0.25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</row>
    <row r="614" spans="1:13" x14ac:dyDescent="0.25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</row>
    <row r="615" spans="1:13" x14ac:dyDescent="0.25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</row>
    <row r="616" spans="1:13" x14ac:dyDescent="0.25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</row>
    <row r="617" spans="1:13" x14ac:dyDescent="0.25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</row>
    <row r="618" spans="1:13" x14ac:dyDescent="0.25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</row>
    <row r="619" spans="1:13" x14ac:dyDescent="0.25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</row>
    <row r="620" spans="1:13" x14ac:dyDescent="0.25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</row>
    <row r="621" spans="1:13" x14ac:dyDescent="0.25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</row>
    <row r="622" spans="1:13" x14ac:dyDescent="0.25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</row>
    <row r="623" spans="1:13" x14ac:dyDescent="0.25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</row>
    <row r="624" spans="1:13" x14ac:dyDescent="0.25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</row>
    <row r="625" spans="1:13" x14ac:dyDescent="0.25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</row>
    <row r="626" spans="1:13" x14ac:dyDescent="0.25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</row>
    <row r="627" spans="1:13" x14ac:dyDescent="0.25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</row>
    <row r="628" spans="1:13" x14ac:dyDescent="0.25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</row>
    <row r="629" spans="1:13" x14ac:dyDescent="0.25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</row>
    <row r="630" spans="1:13" x14ac:dyDescent="0.25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</row>
    <row r="631" spans="1:13" x14ac:dyDescent="0.25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</row>
    <row r="632" spans="1:13" x14ac:dyDescent="0.25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</row>
    <row r="633" spans="1:13" x14ac:dyDescent="0.25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</row>
    <row r="634" spans="1:13" x14ac:dyDescent="0.25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</row>
    <row r="635" spans="1:13" x14ac:dyDescent="0.25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</row>
    <row r="636" spans="1:13" x14ac:dyDescent="0.25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</row>
    <row r="637" spans="1:13" x14ac:dyDescent="0.25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</row>
    <row r="638" spans="1:13" x14ac:dyDescent="0.25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</row>
    <row r="639" spans="1:13" x14ac:dyDescent="0.25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</row>
    <row r="640" spans="1:13" x14ac:dyDescent="0.25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</row>
    <row r="641" spans="1:13" x14ac:dyDescent="0.25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</row>
    <row r="642" spans="1:13" x14ac:dyDescent="0.25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</row>
    <row r="643" spans="1:13" x14ac:dyDescent="0.25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</row>
    <row r="644" spans="1:13" x14ac:dyDescent="0.25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</row>
    <row r="645" spans="1:13" x14ac:dyDescent="0.25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</row>
    <row r="646" spans="1:13" x14ac:dyDescent="0.25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</row>
    <row r="647" spans="1:13" x14ac:dyDescent="0.25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</row>
    <row r="648" spans="1:13" x14ac:dyDescent="0.25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</row>
    <row r="649" spans="1:13" x14ac:dyDescent="0.25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</row>
    <row r="650" spans="1:13" x14ac:dyDescent="0.25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</row>
    <row r="651" spans="1:13" x14ac:dyDescent="0.25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</row>
    <row r="652" spans="1:13" x14ac:dyDescent="0.25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</row>
    <row r="653" spans="1:13" x14ac:dyDescent="0.25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</row>
    <row r="654" spans="1:13" x14ac:dyDescent="0.25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</row>
    <row r="655" spans="1:13" x14ac:dyDescent="0.25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</row>
    <row r="656" spans="1:13" x14ac:dyDescent="0.25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</row>
    <row r="657" spans="1:13" x14ac:dyDescent="0.25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</row>
    <row r="658" spans="1:13" x14ac:dyDescent="0.25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</row>
    <row r="659" spans="1:13" x14ac:dyDescent="0.25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</row>
    <row r="660" spans="1:13" x14ac:dyDescent="0.25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</row>
    <row r="661" spans="1:13" x14ac:dyDescent="0.25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</row>
    <row r="662" spans="1:13" x14ac:dyDescent="0.25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</row>
    <row r="663" spans="1:13" x14ac:dyDescent="0.25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</row>
    <row r="664" spans="1:13" x14ac:dyDescent="0.25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</row>
    <row r="665" spans="1:13" x14ac:dyDescent="0.25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</row>
    <row r="666" spans="1:13" x14ac:dyDescent="0.25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</row>
    <row r="667" spans="1:13" x14ac:dyDescent="0.25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</row>
    <row r="668" spans="1:13" x14ac:dyDescent="0.25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</row>
    <row r="669" spans="1:13" x14ac:dyDescent="0.25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</row>
    <row r="670" spans="1:13" x14ac:dyDescent="0.25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</row>
    <row r="671" spans="1:13" x14ac:dyDescent="0.25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</row>
    <row r="672" spans="1:13" x14ac:dyDescent="0.25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</row>
    <row r="673" spans="1:13" x14ac:dyDescent="0.25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</row>
    <row r="674" spans="1:13" x14ac:dyDescent="0.25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</row>
    <row r="675" spans="1:13" x14ac:dyDescent="0.25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</row>
    <row r="676" spans="1:13" x14ac:dyDescent="0.25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</row>
    <row r="677" spans="1:13" x14ac:dyDescent="0.25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</row>
    <row r="678" spans="1:13" x14ac:dyDescent="0.25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</row>
    <row r="679" spans="1:13" x14ac:dyDescent="0.25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</row>
    <row r="680" spans="1:13" x14ac:dyDescent="0.25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</row>
    <row r="681" spans="1:13" x14ac:dyDescent="0.25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</row>
    <row r="682" spans="1:13" x14ac:dyDescent="0.25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</row>
    <row r="683" spans="1:13" x14ac:dyDescent="0.25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</row>
    <row r="684" spans="1:13" x14ac:dyDescent="0.25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</row>
    <row r="685" spans="1:13" x14ac:dyDescent="0.25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</row>
    <row r="686" spans="1:13" x14ac:dyDescent="0.25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</row>
    <row r="687" spans="1:13" x14ac:dyDescent="0.25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</row>
    <row r="688" spans="1:13" x14ac:dyDescent="0.25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</row>
    <row r="689" spans="1:13" x14ac:dyDescent="0.25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</row>
    <row r="690" spans="1:13" x14ac:dyDescent="0.25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</row>
    <row r="691" spans="1:13" x14ac:dyDescent="0.25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</row>
    <row r="692" spans="1:13" x14ac:dyDescent="0.25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</row>
    <row r="693" spans="1:13" x14ac:dyDescent="0.25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</row>
    <row r="694" spans="1:13" x14ac:dyDescent="0.25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</row>
    <row r="695" spans="1:13" x14ac:dyDescent="0.25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</row>
    <row r="696" spans="1:13" x14ac:dyDescent="0.25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</row>
    <row r="697" spans="1:13" x14ac:dyDescent="0.25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</row>
    <row r="698" spans="1:13" x14ac:dyDescent="0.25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</row>
    <row r="699" spans="1:13" x14ac:dyDescent="0.25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</row>
    <row r="700" spans="1:13" x14ac:dyDescent="0.25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</row>
    <row r="701" spans="1:13" x14ac:dyDescent="0.25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</row>
    <row r="702" spans="1:13" x14ac:dyDescent="0.25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</row>
    <row r="703" spans="1:13" x14ac:dyDescent="0.25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</row>
    <row r="704" spans="1:13" x14ac:dyDescent="0.25">
      <c r="A704" s="61"/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</row>
    <row r="705" spans="1:13" x14ac:dyDescent="0.25">
      <c r="A705" s="61"/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</row>
    <row r="706" spans="1:13" x14ac:dyDescent="0.25">
      <c r="A706" s="61"/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</row>
    <row r="707" spans="1:13" x14ac:dyDescent="0.25">
      <c r="A707" s="61"/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</row>
    <row r="708" spans="1:13" x14ac:dyDescent="0.25">
      <c r="A708" s="61"/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</row>
    <row r="709" spans="1:13" x14ac:dyDescent="0.25">
      <c r="A709" s="61"/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</row>
    <row r="710" spans="1:13" x14ac:dyDescent="0.25">
      <c r="A710" s="61"/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</row>
    <row r="711" spans="1:13" x14ac:dyDescent="0.25">
      <c r="A711" s="61"/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</row>
    <row r="712" spans="1:13" x14ac:dyDescent="0.25">
      <c r="A712" s="61"/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</row>
    <row r="713" spans="1:13" x14ac:dyDescent="0.25">
      <c r="A713" s="61"/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</row>
    <row r="714" spans="1:13" x14ac:dyDescent="0.25">
      <c r="A714" s="61"/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</row>
    <row r="715" spans="1:13" x14ac:dyDescent="0.25">
      <c r="A715" s="61"/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</row>
    <row r="716" spans="1:13" x14ac:dyDescent="0.25">
      <c r="A716" s="61"/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</row>
    <row r="717" spans="1:13" x14ac:dyDescent="0.25">
      <c r="A717" s="61"/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</row>
    <row r="718" spans="1:13" x14ac:dyDescent="0.25">
      <c r="A718" s="61"/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</row>
    <row r="719" spans="1:13" x14ac:dyDescent="0.25">
      <c r="A719" s="61"/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</row>
    <row r="720" spans="1:13" x14ac:dyDescent="0.25">
      <c r="A720" s="61"/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</row>
    <row r="721" spans="1:13" x14ac:dyDescent="0.25">
      <c r="A721" s="61"/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</row>
    <row r="722" spans="1:13" x14ac:dyDescent="0.25">
      <c r="A722" s="61"/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</row>
    <row r="723" spans="1:13" x14ac:dyDescent="0.25">
      <c r="A723" s="61"/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</row>
    <row r="724" spans="1:13" x14ac:dyDescent="0.25">
      <c r="A724" s="61"/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</row>
    <row r="725" spans="1:13" x14ac:dyDescent="0.25">
      <c r="A725" s="61"/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</row>
    <row r="726" spans="1:13" x14ac:dyDescent="0.25">
      <c r="A726" s="61"/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</row>
    <row r="727" spans="1:13" x14ac:dyDescent="0.25">
      <c r="A727" s="61"/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</row>
    <row r="728" spans="1:13" x14ac:dyDescent="0.25">
      <c r="A728" s="61"/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</row>
    <row r="729" spans="1:13" x14ac:dyDescent="0.25">
      <c r="A729" s="61"/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</row>
    <row r="730" spans="1:13" x14ac:dyDescent="0.25">
      <c r="A730" s="61"/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</row>
    <row r="731" spans="1:13" x14ac:dyDescent="0.25">
      <c r="A731" s="61"/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</row>
    <row r="732" spans="1:13" x14ac:dyDescent="0.25">
      <c r="A732" s="61"/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</row>
    <row r="733" spans="1:13" x14ac:dyDescent="0.25">
      <c r="A733" s="61"/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</row>
    <row r="734" spans="1:13" x14ac:dyDescent="0.25">
      <c r="A734" s="61"/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</row>
    <row r="735" spans="1:13" x14ac:dyDescent="0.25">
      <c r="A735" s="61"/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</row>
    <row r="736" spans="1:13" x14ac:dyDescent="0.25">
      <c r="A736" s="61"/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</row>
    <row r="737" spans="1:13" x14ac:dyDescent="0.25">
      <c r="A737" s="61"/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</row>
    <row r="738" spans="1:13" x14ac:dyDescent="0.25">
      <c r="A738" s="61"/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</row>
    <row r="739" spans="1:13" x14ac:dyDescent="0.25">
      <c r="A739" s="61"/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</row>
    <row r="740" spans="1:13" x14ac:dyDescent="0.25">
      <c r="A740" s="61"/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</row>
    <row r="741" spans="1:13" x14ac:dyDescent="0.25">
      <c r="A741" s="61"/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</row>
    <row r="742" spans="1:13" x14ac:dyDescent="0.25">
      <c r="A742" s="61"/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</row>
    <row r="743" spans="1:13" x14ac:dyDescent="0.25">
      <c r="A743" s="61"/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</row>
    <row r="744" spans="1:13" x14ac:dyDescent="0.25">
      <c r="A744" s="61"/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</row>
    <row r="745" spans="1:13" x14ac:dyDescent="0.25">
      <c r="A745" s="61"/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</row>
    <row r="746" spans="1:13" x14ac:dyDescent="0.25">
      <c r="A746" s="61"/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</row>
    <row r="747" spans="1:13" x14ac:dyDescent="0.25">
      <c r="A747" s="61"/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</row>
    <row r="748" spans="1:13" x14ac:dyDescent="0.25">
      <c r="A748" s="61"/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</row>
    <row r="749" spans="1:13" x14ac:dyDescent="0.25">
      <c r="A749" s="61"/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</row>
    <row r="750" spans="1:13" x14ac:dyDescent="0.25">
      <c r="A750" s="61"/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</row>
    <row r="751" spans="1:13" x14ac:dyDescent="0.25">
      <c r="A751" s="61"/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</row>
    <row r="752" spans="1:13" x14ac:dyDescent="0.25">
      <c r="A752" s="61"/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</row>
    <row r="753" spans="1:13" x14ac:dyDescent="0.25">
      <c r="A753" s="61"/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</row>
    <row r="754" spans="1:13" x14ac:dyDescent="0.25">
      <c r="A754" s="61"/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</row>
    <row r="755" spans="1:13" x14ac:dyDescent="0.25">
      <c r="A755" s="61"/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</row>
    <row r="756" spans="1:13" x14ac:dyDescent="0.25">
      <c r="A756" s="61"/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</row>
    <row r="757" spans="1:13" x14ac:dyDescent="0.25">
      <c r="A757" s="61"/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</row>
    <row r="758" spans="1:13" x14ac:dyDescent="0.25">
      <c r="A758" s="61"/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</row>
    <row r="759" spans="1:13" x14ac:dyDescent="0.25">
      <c r="A759" s="61"/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</row>
    <row r="760" spans="1:13" x14ac:dyDescent="0.25">
      <c r="A760" s="61"/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</row>
    <row r="761" spans="1:13" x14ac:dyDescent="0.25">
      <c r="A761" s="61"/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</row>
    <row r="762" spans="1:13" x14ac:dyDescent="0.25">
      <c r="A762" s="61"/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</row>
    <row r="763" spans="1:13" x14ac:dyDescent="0.25">
      <c r="A763" s="61"/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</row>
    <row r="764" spans="1:13" x14ac:dyDescent="0.25">
      <c r="A764" s="61"/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</row>
    <row r="765" spans="1:13" x14ac:dyDescent="0.25">
      <c r="A765" s="61"/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</row>
    <row r="766" spans="1:13" x14ac:dyDescent="0.25">
      <c r="A766" s="61"/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</row>
    <row r="767" spans="1:13" x14ac:dyDescent="0.25">
      <c r="A767" s="61"/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</row>
    <row r="768" spans="1:13" x14ac:dyDescent="0.25">
      <c r="A768" s="61"/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</row>
    <row r="769" spans="1:13" x14ac:dyDescent="0.25">
      <c r="A769" s="61"/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</row>
    <row r="770" spans="1:13" x14ac:dyDescent="0.25">
      <c r="A770" s="61"/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</row>
    <row r="771" spans="1:13" x14ac:dyDescent="0.25">
      <c r="A771" s="61"/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</row>
    <row r="772" spans="1:13" x14ac:dyDescent="0.25">
      <c r="A772" s="61"/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</row>
    <row r="773" spans="1:13" x14ac:dyDescent="0.25">
      <c r="A773" s="61"/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</row>
    <row r="774" spans="1:13" x14ac:dyDescent="0.25">
      <c r="A774" s="61"/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</row>
    <row r="775" spans="1:13" x14ac:dyDescent="0.25">
      <c r="A775" s="61"/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</row>
    <row r="776" spans="1:13" x14ac:dyDescent="0.25">
      <c r="A776" s="61"/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</row>
    <row r="777" spans="1:13" x14ac:dyDescent="0.25">
      <c r="A777" s="61"/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</row>
    <row r="778" spans="1:13" x14ac:dyDescent="0.25">
      <c r="A778" s="61"/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</row>
    <row r="779" spans="1:13" x14ac:dyDescent="0.25">
      <c r="A779" s="61"/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</row>
    <row r="780" spans="1:13" x14ac:dyDescent="0.25">
      <c r="A780" s="61"/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</row>
    <row r="781" spans="1:13" x14ac:dyDescent="0.25">
      <c r="A781" s="61"/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</row>
    <row r="782" spans="1:13" x14ac:dyDescent="0.25">
      <c r="A782" s="61"/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</row>
    <row r="783" spans="1:13" x14ac:dyDescent="0.25">
      <c r="A783" s="61"/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</row>
    <row r="784" spans="1:13" x14ac:dyDescent="0.25">
      <c r="A784" s="61"/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</row>
    <row r="785" spans="1:13" x14ac:dyDescent="0.25">
      <c r="A785" s="61"/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</row>
    <row r="786" spans="1:13" x14ac:dyDescent="0.25">
      <c r="A786" s="61"/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</row>
    <row r="787" spans="1:13" x14ac:dyDescent="0.25">
      <c r="A787" s="61"/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</row>
    <row r="788" spans="1:13" x14ac:dyDescent="0.25">
      <c r="A788" s="61"/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</row>
    <row r="789" spans="1:13" x14ac:dyDescent="0.25">
      <c r="A789" s="61"/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</row>
    <row r="790" spans="1:13" x14ac:dyDescent="0.25">
      <c r="A790" s="61"/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</row>
    <row r="791" spans="1:13" x14ac:dyDescent="0.25">
      <c r="A791" s="61"/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</row>
    <row r="792" spans="1:13" x14ac:dyDescent="0.25">
      <c r="A792" s="61"/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</row>
    <row r="793" spans="1:13" x14ac:dyDescent="0.25">
      <c r="A793" s="61"/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</row>
    <row r="794" spans="1:13" x14ac:dyDescent="0.25">
      <c r="A794" s="61"/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</row>
    <row r="795" spans="1:13" x14ac:dyDescent="0.25">
      <c r="A795" s="61"/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</row>
    <row r="796" spans="1:13" x14ac:dyDescent="0.25">
      <c r="A796" s="61"/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</row>
    <row r="797" spans="1:13" x14ac:dyDescent="0.25">
      <c r="A797" s="61"/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</row>
    <row r="798" spans="1:13" x14ac:dyDescent="0.25">
      <c r="A798" s="61"/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</row>
    <row r="799" spans="1:13" x14ac:dyDescent="0.25">
      <c r="A799" s="61"/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</row>
    <row r="800" spans="1:13" x14ac:dyDescent="0.25">
      <c r="A800" s="61"/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</row>
    <row r="801" spans="1:13" x14ac:dyDescent="0.25">
      <c r="A801" s="61"/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</row>
    <row r="802" spans="1:13" x14ac:dyDescent="0.25">
      <c r="A802" s="61"/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</row>
    <row r="803" spans="1:13" x14ac:dyDescent="0.25">
      <c r="A803" s="61"/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</row>
    <row r="804" spans="1:13" x14ac:dyDescent="0.25">
      <c r="A804" s="61"/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</row>
    <row r="805" spans="1:13" x14ac:dyDescent="0.25">
      <c r="A805" s="61"/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</row>
    <row r="806" spans="1:13" x14ac:dyDescent="0.25">
      <c r="A806" s="61"/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</row>
    <row r="807" spans="1:13" x14ac:dyDescent="0.25">
      <c r="A807" s="61"/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</row>
    <row r="808" spans="1:13" x14ac:dyDescent="0.25">
      <c r="A808" s="61"/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</row>
    <row r="809" spans="1:13" x14ac:dyDescent="0.25">
      <c r="A809" s="61"/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</row>
    <row r="810" spans="1:13" x14ac:dyDescent="0.25">
      <c r="A810" s="61"/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</row>
    <row r="811" spans="1:13" x14ac:dyDescent="0.25">
      <c r="A811" s="61"/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</row>
    <row r="812" spans="1:13" x14ac:dyDescent="0.25">
      <c r="A812" s="61"/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</row>
    <row r="813" spans="1:13" x14ac:dyDescent="0.25">
      <c r="A813" s="61"/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</row>
    <row r="814" spans="1:13" x14ac:dyDescent="0.25">
      <c r="A814" s="61"/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</row>
    <row r="815" spans="1:13" x14ac:dyDescent="0.25">
      <c r="A815" s="61"/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</row>
    <row r="816" spans="1:13" x14ac:dyDescent="0.25">
      <c r="A816" s="61"/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</row>
    <row r="817" spans="1:13" x14ac:dyDescent="0.25">
      <c r="A817" s="61"/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</row>
    <row r="818" spans="1:13" x14ac:dyDescent="0.25">
      <c r="A818" s="61"/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</row>
    <row r="819" spans="1:13" x14ac:dyDescent="0.25">
      <c r="A819" s="61"/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</row>
    <row r="820" spans="1:13" x14ac:dyDescent="0.25">
      <c r="A820" s="61"/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</row>
    <row r="821" spans="1:13" x14ac:dyDescent="0.25">
      <c r="A821" s="61"/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</row>
    <row r="822" spans="1:13" x14ac:dyDescent="0.25">
      <c r="A822" s="61"/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</row>
    <row r="823" spans="1:13" x14ac:dyDescent="0.25">
      <c r="A823" s="61"/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</row>
    <row r="824" spans="1:13" x14ac:dyDescent="0.25">
      <c r="A824" s="61"/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</row>
    <row r="825" spans="1:13" x14ac:dyDescent="0.25">
      <c r="A825" s="61"/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</row>
    <row r="826" spans="1:13" x14ac:dyDescent="0.25">
      <c r="A826" s="61"/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</row>
    <row r="827" spans="1:13" x14ac:dyDescent="0.25">
      <c r="A827" s="61"/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</row>
    <row r="828" spans="1:13" x14ac:dyDescent="0.25">
      <c r="A828" s="61"/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</row>
    <row r="829" spans="1:13" x14ac:dyDescent="0.25">
      <c r="A829" s="61"/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</row>
    <row r="830" spans="1:13" x14ac:dyDescent="0.25">
      <c r="A830" s="61"/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</row>
    <row r="831" spans="1:13" x14ac:dyDescent="0.25">
      <c r="A831" s="61"/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</row>
    <row r="832" spans="1:13" x14ac:dyDescent="0.25">
      <c r="A832" s="61"/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</row>
    <row r="833" spans="1:13" x14ac:dyDescent="0.25">
      <c r="A833" s="61"/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</row>
    <row r="834" spans="1:13" x14ac:dyDescent="0.25">
      <c r="A834" s="61"/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</row>
    <row r="835" spans="1:13" x14ac:dyDescent="0.25">
      <c r="A835" s="61"/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</row>
    <row r="836" spans="1:13" x14ac:dyDescent="0.25">
      <c r="A836" s="61"/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</row>
    <row r="837" spans="1:13" x14ac:dyDescent="0.25">
      <c r="A837" s="61"/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</row>
    <row r="838" spans="1:13" x14ac:dyDescent="0.25">
      <c r="A838" s="61"/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</row>
    <row r="839" spans="1:13" x14ac:dyDescent="0.25">
      <c r="A839" s="61"/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</row>
    <row r="840" spans="1:13" x14ac:dyDescent="0.25">
      <c r="A840" s="61"/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</row>
    <row r="841" spans="1:13" x14ac:dyDescent="0.25">
      <c r="A841" s="61"/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</row>
    <row r="842" spans="1:13" x14ac:dyDescent="0.25">
      <c r="A842" s="61"/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</row>
    <row r="843" spans="1:13" x14ac:dyDescent="0.25">
      <c r="A843" s="61"/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</row>
    <row r="844" spans="1:13" x14ac:dyDescent="0.25">
      <c r="A844" s="61"/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</row>
    <row r="845" spans="1:13" x14ac:dyDescent="0.25">
      <c r="A845" s="61"/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</row>
    <row r="846" spans="1:13" x14ac:dyDescent="0.25">
      <c r="A846" s="61"/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</row>
    <row r="847" spans="1:13" x14ac:dyDescent="0.25">
      <c r="A847" s="61"/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</row>
    <row r="848" spans="1:13" x14ac:dyDescent="0.25">
      <c r="A848" s="61"/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</row>
    <row r="849" spans="1:13" x14ac:dyDescent="0.25">
      <c r="A849" s="61"/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</row>
    <row r="850" spans="1:13" x14ac:dyDescent="0.25">
      <c r="A850" s="61"/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</row>
    <row r="851" spans="1:13" x14ac:dyDescent="0.25">
      <c r="A851" s="61"/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</row>
    <row r="852" spans="1:13" x14ac:dyDescent="0.25">
      <c r="A852" s="61"/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</row>
    <row r="853" spans="1:13" x14ac:dyDescent="0.25">
      <c r="A853" s="61"/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</row>
    <row r="854" spans="1:13" x14ac:dyDescent="0.25">
      <c r="A854" s="61"/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</row>
    <row r="855" spans="1:13" x14ac:dyDescent="0.25">
      <c r="A855" s="61"/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</row>
    <row r="856" spans="1:13" x14ac:dyDescent="0.25">
      <c r="A856" s="61"/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</row>
    <row r="857" spans="1:13" x14ac:dyDescent="0.25">
      <c r="A857" s="61"/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</row>
    <row r="858" spans="1:13" x14ac:dyDescent="0.25">
      <c r="A858" s="61"/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</row>
    <row r="859" spans="1:13" x14ac:dyDescent="0.25">
      <c r="A859" s="61"/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</row>
    <row r="860" spans="1:13" x14ac:dyDescent="0.25">
      <c r="A860" s="61"/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</row>
    <row r="861" spans="1:13" x14ac:dyDescent="0.25">
      <c r="A861" s="61"/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</row>
    <row r="862" spans="1:13" x14ac:dyDescent="0.25">
      <c r="A862" s="61"/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</row>
    <row r="863" spans="1:13" x14ac:dyDescent="0.25">
      <c r="A863" s="61"/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</row>
    <row r="864" spans="1:13" x14ac:dyDescent="0.25">
      <c r="A864" s="61"/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</row>
    <row r="865" spans="1:13" x14ac:dyDescent="0.25">
      <c r="A865" s="61"/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</row>
    <row r="866" spans="1:13" x14ac:dyDescent="0.25">
      <c r="A866" s="61"/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</row>
    <row r="867" spans="1:13" x14ac:dyDescent="0.25">
      <c r="A867" s="61"/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</row>
    <row r="868" spans="1:13" x14ac:dyDescent="0.25">
      <c r="A868" s="61"/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</row>
    <row r="869" spans="1:13" x14ac:dyDescent="0.25">
      <c r="A869" s="61"/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</row>
    <row r="870" spans="1:13" x14ac:dyDescent="0.25">
      <c r="A870" s="61"/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</row>
    <row r="871" spans="1:13" x14ac:dyDescent="0.25">
      <c r="A871" s="61"/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</row>
    <row r="872" spans="1:13" x14ac:dyDescent="0.25">
      <c r="A872" s="61"/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</row>
    <row r="873" spans="1:13" x14ac:dyDescent="0.25">
      <c r="A873" s="61"/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</row>
    <row r="874" spans="1:13" x14ac:dyDescent="0.25">
      <c r="A874" s="61"/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</row>
    <row r="875" spans="1:13" x14ac:dyDescent="0.25">
      <c r="A875" s="61"/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</row>
    <row r="876" spans="1:13" x14ac:dyDescent="0.25">
      <c r="A876" s="61"/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</row>
    <row r="877" spans="1:13" x14ac:dyDescent="0.25">
      <c r="A877" s="61"/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</row>
    <row r="878" spans="1:13" x14ac:dyDescent="0.25">
      <c r="A878" s="61"/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</row>
    <row r="879" spans="1:13" x14ac:dyDescent="0.25">
      <c r="A879" s="61"/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</row>
    <row r="880" spans="1:13" x14ac:dyDescent="0.25">
      <c r="A880" s="61"/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</row>
    <row r="881" spans="1:13" x14ac:dyDescent="0.25">
      <c r="A881" s="61"/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</row>
    <row r="882" spans="1:13" x14ac:dyDescent="0.25">
      <c r="A882" s="61"/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</row>
    <row r="883" spans="1:13" x14ac:dyDescent="0.25">
      <c r="A883" s="61"/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</row>
    <row r="884" spans="1:13" x14ac:dyDescent="0.25">
      <c r="A884" s="61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</row>
    <row r="885" spans="1:13" x14ac:dyDescent="0.25">
      <c r="A885" s="61"/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</row>
    <row r="886" spans="1:13" x14ac:dyDescent="0.25">
      <c r="A886" s="61"/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</row>
    <row r="887" spans="1:13" x14ac:dyDescent="0.25">
      <c r="A887" s="61"/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</row>
    <row r="888" spans="1:13" x14ac:dyDescent="0.25">
      <c r="A888" s="61"/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</row>
    <row r="889" spans="1:13" x14ac:dyDescent="0.25">
      <c r="A889" s="61"/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</row>
    <row r="890" spans="1:13" x14ac:dyDescent="0.25">
      <c r="A890" s="61"/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</row>
    <row r="891" spans="1:13" x14ac:dyDescent="0.25">
      <c r="A891" s="61"/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</row>
    <row r="892" spans="1:13" x14ac:dyDescent="0.25">
      <c r="A892" s="61"/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</row>
    <row r="893" spans="1:13" x14ac:dyDescent="0.25">
      <c r="A893" s="61"/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</row>
    <row r="894" spans="1:13" x14ac:dyDescent="0.25">
      <c r="A894" s="61"/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</row>
    <row r="895" spans="1:13" x14ac:dyDescent="0.25">
      <c r="A895" s="61"/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</row>
    <row r="896" spans="1:13" x14ac:dyDescent="0.25">
      <c r="A896" s="61"/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</row>
    <row r="897" spans="1:13" x14ac:dyDescent="0.25">
      <c r="A897" s="61"/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</row>
    <row r="898" spans="1:13" x14ac:dyDescent="0.25">
      <c r="A898" s="61"/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</row>
    <row r="899" spans="1:13" x14ac:dyDescent="0.25">
      <c r="A899" s="61"/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</row>
    <row r="900" spans="1:13" x14ac:dyDescent="0.25">
      <c r="A900" s="61"/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</row>
    <row r="901" spans="1:13" x14ac:dyDescent="0.25">
      <c r="A901" s="61"/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</row>
    <row r="902" spans="1:13" x14ac:dyDescent="0.25">
      <c r="A902" s="61"/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</row>
    <row r="903" spans="1:13" x14ac:dyDescent="0.25">
      <c r="A903" s="61"/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</row>
    <row r="904" spans="1:13" x14ac:dyDescent="0.25">
      <c r="A904" s="61"/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</row>
    <row r="905" spans="1:13" x14ac:dyDescent="0.25">
      <c r="A905" s="61"/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</row>
    <row r="906" spans="1:13" x14ac:dyDescent="0.25">
      <c r="A906" s="61"/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</row>
    <row r="907" spans="1:13" x14ac:dyDescent="0.25">
      <c r="A907" s="61"/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</row>
    <row r="908" spans="1:13" x14ac:dyDescent="0.25">
      <c r="A908" s="61"/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</row>
    <row r="909" spans="1:13" x14ac:dyDescent="0.25">
      <c r="A909" s="61"/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</row>
    <row r="910" spans="1:13" x14ac:dyDescent="0.25">
      <c r="A910" s="61"/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</row>
    <row r="911" spans="1:13" x14ac:dyDescent="0.25">
      <c r="A911" s="61"/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</row>
    <row r="912" spans="1:13" x14ac:dyDescent="0.25">
      <c r="A912" s="61"/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</row>
    <row r="913" spans="1:13" x14ac:dyDescent="0.25">
      <c r="A913" s="61"/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</row>
    <row r="914" spans="1:13" x14ac:dyDescent="0.25">
      <c r="A914" s="61"/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</row>
    <row r="915" spans="1:13" x14ac:dyDescent="0.25">
      <c r="A915" s="61"/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</row>
    <row r="916" spans="1:13" x14ac:dyDescent="0.25">
      <c r="A916" s="61"/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</row>
    <row r="917" spans="1:13" x14ac:dyDescent="0.25">
      <c r="A917" s="61"/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</row>
    <row r="918" spans="1:13" x14ac:dyDescent="0.25">
      <c r="A918" s="61"/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</row>
    <row r="919" spans="1:13" x14ac:dyDescent="0.25">
      <c r="A919" s="61"/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</row>
    <row r="920" spans="1:13" x14ac:dyDescent="0.25">
      <c r="A920" s="61"/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</row>
    <row r="921" spans="1:13" x14ac:dyDescent="0.25">
      <c r="A921" s="61"/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</row>
    <row r="922" spans="1:13" x14ac:dyDescent="0.25">
      <c r="A922" s="61"/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</row>
    <row r="923" spans="1:13" x14ac:dyDescent="0.25">
      <c r="A923" s="61"/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</row>
    <row r="924" spans="1:13" x14ac:dyDescent="0.25">
      <c r="A924" s="61"/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</row>
    <row r="925" spans="1:13" x14ac:dyDescent="0.25">
      <c r="A925" s="61"/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</row>
    <row r="926" spans="1:13" x14ac:dyDescent="0.25">
      <c r="A926" s="61"/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</row>
    <row r="927" spans="1:13" x14ac:dyDescent="0.25">
      <c r="A927" s="61"/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</row>
    <row r="928" spans="1:13" x14ac:dyDescent="0.25">
      <c r="A928" s="61"/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</row>
    <row r="929" spans="1:13" x14ac:dyDescent="0.25">
      <c r="A929" s="61"/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</row>
    <row r="930" spans="1:13" x14ac:dyDescent="0.25">
      <c r="A930" s="61"/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</row>
    <row r="931" spans="1:13" x14ac:dyDescent="0.25">
      <c r="A931" s="61"/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</row>
    <row r="932" spans="1:13" x14ac:dyDescent="0.25">
      <c r="A932" s="61"/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</row>
    <row r="933" spans="1:13" x14ac:dyDescent="0.25">
      <c r="A933" s="61"/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</row>
    <row r="934" spans="1:13" x14ac:dyDescent="0.25">
      <c r="A934" s="61"/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</row>
    <row r="935" spans="1:13" x14ac:dyDescent="0.25">
      <c r="A935" s="61"/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</row>
    <row r="936" spans="1:13" x14ac:dyDescent="0.25">
      <c r="A936" s="61"/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</row>
    <row r="937" spans="1:13" x14ac:dyDescent="0.25">
      <c r="A937" s="61"/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</row>
    <row r="938" spans="1:13" x14ac:dyDescent="0.25">
      <c r="A938" s="61"/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</row>
    <row r="939" spans="1:13" x14ac:dyDescent="0.25">
      <c r="A939" s="61"/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</row>
    <row r="940" spans="1:13" x14ac:dyDescent="0.25">
      <c r="A940" s="61"/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</row>
    <row r="941" spans="1:13" x14ac:dyDescent="0.25">
      <c r="A941" s="61"/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</row>
    <row r="942" spans="1:13" x14ac:dyDescent="0.25">
      <c r="A942" s="61"/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</row>
    <row r="943" spans="1:13" x14ac:dyDescent="0.25">
      <c r="A943" s="61"/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</row>
    <row r="944" spans="1:13" x14ac:dyDescent="0.25">
      <c r="A944" s="61"/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</row>
    <row r="945" spans="1:13" x14ac:dyDescent="0.25">
      <c r="A945" s="61"/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</row>
    <row r="946" spans="1:13" x14ac:dyDescent="0.25">
      <c r="A946" s="61"/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</row>
    <row r="947" spans="1:13" x14ac:dyDescent="0.25">
      <c r="A947" s="61"/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</row>
    <row r="948" spans="1:13" x14ac:dyDescent="0.25">
      <c r="A948" s="61"/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</row>
    <row r="949" spans="1:13" x14ac:dyDescent="0.25">
      <c r="A949" s="61"/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</row>
    <row r="950" spans="1:13" x14ac:dyDescent="0.25">
      <c r="A950" s="61"/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</row>
    <row r="951" spans="1:13" x14ac:dyDescent="0.25">
      <c r="A951" s="61"/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</row>
    <row r="952" spans="1:13" x14ac:dyDescent="0.25">
      <c r="A952" s="61"/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</row>
    <row r="953" spans="1:13" x14ac:dyDescent="0.25">
      <c r="A953" s="61"/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</row>
    <row r="954" spans="1:13" x14ac:dyDescent="0.25">
      <c r="A954" s="61"/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</row>
    <row r="955" spans="1:13" x14ac:dyDescent="0.25">
      <c r="A955" s="61"/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</row>
    <row r="956" spans="1:13" x14ac:dyDescent="0.25">
      <c r="A956" s="61"/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</row>
    <row r="957" spans="1:13" x14ac:dyDescent="0.25">
      <c r="A957" s="61"/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</row>
    <row r="958" spans="1:13" x14ac:dyDescent="0.25">
      <c r="A958" s="61"/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</row>
    <row r="959" spans="1:13" x14ac:dyDescent="0.25">
      <c r="A959" s="61"/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</row>
    <row r="960" spans="1:13" x14ac:dyDescent="0.25">
      <c r="A960" s="61"/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</row>
    <row r="961" spans="1:13" x14ac:dyDescent="0.25">
      <c r="A961" s="61"/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</row>
    <row r="962" spans="1:13" x14ac:dyDescent="0.25">
      <c r="A962" s="61"/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</row>
    <row r="963" spans="1:13" x14ac:dyDescent="0.25">
      <c r="A963" s="61"/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</row>
    <row r="964" spans="1:13" x14ac:dyDescent="0.25">
      <c r="A964" s="61"/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</row>
    <row r="965" spans="1:13" x14ac:dyDescent="0.25">
      <c r="A965" s="61"/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</row>
    <row r="966" spans="1:13" x14ac:dyDescent="0.25">
      <c r="A966" s="61"/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</row>
    <row r="967" spans="1:13" x14ac:dyDescent="0.25">
      <c r="A967" s="61"/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</row>
    <row r="968" spans="1:13" x14ac:dyDescent="0.25">
      <c r="A968" s="61"/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</row>
    <row r="969" spans="1:13" x14ac:dyDescent="0.25">
      <c r="A969" s="61"/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</row>
    <row r="970" spans="1:13" x14ac:dyDescent="0.25">
      <c r="A970" s="61"/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</row>
    <row r="971" spans="1:13" x14ac:dyDescent="0.25">
      <c r="A971" s="61"/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</row>
    <row r="972" spans="1:13" x14ac:dyDescent="0.25">
      <c r="A972" s="61"/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</row>
    <row r="973" spans="1:13" x14ac:dyDescent="0.25">
      <c r="A973" s="61"/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</row>
    <row r="974" spans="1:13" x14ac:dyDescent="0.25">
      <c r="A974" s="61"/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</row>
    <row r="975" spans="1:13" x14ac:dyDescent="0.25">
      <c r="A975" s="61"/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</row>
    <row r="976" spans="1:13" x14ac:dyDescent="0.25">
      <c r="A976" s="61"/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</row>
    <row r="977" spans="1:13" x14ac:dyDescent="0.25">
      <c r="A977" s="61"/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</row>
    <row r="978" spans="1:13" x14ac:dyDescent="0.25">
      <c r="A978" s="61"/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</row>
    <row r="979" spans="1:13" x14ac:dyDescent="0.25">
      <c r="A979" s="61"/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</row>
    <row r="980" spans="1:13" x14ac:dyDescent="0.25">
      <c r="A980" s="61"/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</row>
    <row r="981" spans="1:13" x14ac:dyDescent="0.25">
      <c r="A981" s="61"/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</row>
    <row r="982" spans="1:13" x14ac:dyDescent="0.25">
      <c r="A982" s="61"/>
      <c r="B982" s="61"/>
      <c r="C982" s="61"/>
      <c r="D982" s="61"/>
      <c r="E982" s="61"/>
      <c r="F982" s="61"/>
      <c r="G982" s="61"/>
      <c r="H982" s="61"/>
      <c r="I982" s="61"/>
      <c r="J982" s="61"/>
      <c r="K982" s="61"/>
      <c r="L982" s="61"/>
      <c r="M982" s="61"/>
    </row>
    <row r="983" spans="1:13" x14ac:dyDescent="0.25">
      <c r="A983" s="61"/>
      <c r="B983" s="61"/>
      <c r="C983" s="61"/>
      <c r="D983" s="61"/>
      <c r="E983" s="61"/>
      <c r="F983" s="61"/>
      <c r="G983" s="61"/>
      <c r="H983" s="61"/>
      <c r="I983" s="61"/>
      <c r="J983" s="61"/>
      <c r="K983" s="61"/>
      <c r="L983" s="61"/>
      <c r="M983" s="61"/>
    </row>
    <row r="984" spans="1:13" x14ac:dyDescent="0.25">
      <c r="A984" s="61"/>
      <c r="B984" s="61"/>
      <c r="C984" s="61"/>
      <c r="D984" s="61"/>
      <c r="E984" s="61"/>
      <c r="F984" s="61"/>
      <c r="G984" s="61"/>
      <c r="H984" s="61"/>
      <c r="I984" s="61"/>
      <c r="J984" s="61"/>
      <c r="K984" s="61"/>
      <c r="L984" s="61"/>
      <c r="M984" s="61"/>
    </row>
    <row r="985" spans="1:13" x14ac:dyDescent="0.25">
      <c r="A985" s="61"/>
      <c r="B985" s="61"/>
      <c r="C985" s="61"/>
      <c r="D985" s="61"/>
      <c r="E985" s="61"/>
      <c r="F985" s="61"/>
      <c r="G985" s="61"/>
      <c r="H985" s="61"/>
      <c r="I985" s="61"/>
      <c r="J985" s="61"/>
      <c r="K985" s="61"/>
      <c r="L985" s="61"/>
      <c r="M985" s="61"/>
    </row>
    <row r="986" spans="1:13" x14ac:dyDescent="0.25">
      <c r="A986" s="61"/>
      <c r="B986" s="61"/>
      <c r="C986" s="61"/>
      <c r="D986" s="61"/>
      <c r="E986" s="61"/>
      <c r="F986" s="61"/>
      <c r="G986" s="61"/>
      <c r="H986" s="61"/>
      <c r="I986" s="61"/>
      <c r="J986" s="61"/>
      <c r="K986" s="61"/>
      <c r="L986" s="61"/>
      <c r="M986" s="61"/>
    </row>
    <row r="987" spans="1:13" x14ac:dyDescent="0.25">
      <c r="A987" s="61"/>
      <c r="B987" s="61"/>
      <c r="C987" s="61"/>
      <c r="D987" s="61"/>
      <c r="E987" s="61"/>
      <c r="F987" s="61"/>
      <c r="G987" s="61"/>
      <c r="H987" s="61"/>
      <c r="I987" s="61"/>
      <c r="J987" s="61"/>
      <c r="K987" s="61"/>
      <c r="L987" s="61"/>
      <c r="M987" s="61"/>
    </row>
    <row r="988" spans="1:13" x14ac:dyDescent="0.25">
      <c r="A988" s="61"/>
      <c r="B988" s="61"/>
      <c r="C988" s="61"/>
      <c r="D988" s="61"/>
      <c r="E988" s="61"/>
      <c r="F988" s="61"/>
      <c r="G988" s="61"/>
      <c r="H988" s="61"/>
      <c r="I988" s="61"/>
      <c r="J988" s="61"/>
      <c r="K988" s="61"/>
      <c r="L988" s="61"/>
      <c r="M988" s="61"/>
    </row>
    <row r="989" spans="1:13" x14ac:dyDescent="0.25">
      <c r="A989" s="61"/>
      <c r="B989" s="61"/>
      <c r="C989" s="61"/>
      <c r="D989" s="61"/>
      <c r="E989" s="61"/>
      <c r="F989" s="61"/>
      <c r="G989" s="61"/>
      <c r="H989" s="61"/>
      <c r="I989" s="61"/>
      <c r="J989" s="61"/>
      <c r="K989" s="61"/>
      <c r="L989" s="61"/>
      <c r="M989" s="61"/>
    </row>
    <row r="990" spans="1:13" x14ac:dyDescent="0.25">
      <c r="A990" s="61"/>
      <c r="B990" s="61"/>
      <c r="C990" s="61"/>
      <c r="D990" s="61"/>
      <c r="E990" s="61"/>
      <c r="F990" s="61"/>
      <c r="G990" s="61"/>
      <c r="H990" s="61"/>
      <c r="I990" s="61"/>
      <c r="J990" s="61"/>
      <c r="K990" s="61"/>
      <c r="L990" s="61"/>
      <c r="M990" s="61"/>
    </row>
    <row r="991" spans="1:13" x14ac:dyDescent="0.25">
      <c r="A991" s="61"/>
      <c r="B991" s="61"/>
      <c r="C991" s="61"/>
      <c r="D991" s="61"/>
      <c r="E991" s="61"/>
      <c r="F991" s="61"/>
      <c r="G991" s="61"/>
      <c r="H991" s="61"/>
      <c r="I991" s="61"/>
      <c r="J991" s="61"/>
      <c r="K991" s="61"/>
      <c r="L991" s="61"/>
      <c r="M991" s="61"/>
    </row>
    <row r="992" spans="1:13" x14ac:dyDescent="0.25">
      <c r="A992" s="61"/>
      <c r="B992" s="61"/>
      <c r="C992" s="61"/>
      <c r="D992" s="61"/>
      <c r="E992" s="61"/>
      <c r="F992" s="61"/>
      <c r="G992" s="61"/>
      <c r="H992" s="61"/>
      <c r="I992" s="61"/>
      <c r="J992" s="61"/>
      <c r="K992" s="61"/>
      <c r="L992" s="61"/>
      <c r="M992" s="61"/>
    </row>
    <row r="993" spans="1:13" x14ac:dyDescent="0.25">
      <c r="A993" s="61"/>
      <c r="B993" s="61"/>
      <c r="C993" s="61"/>
      <c r="D993" s="61"/>
      <c r="E993" s="61"/>
      <c r="F993" s="61"/>
      <c r="G993" s="61"/>
      <c r="H993" s="61"/>
      <c r="I993" s="61"/>
      <c r="J993" s="61"/>
      <c r="K993" s="61"/>
      <c r="L993" s="61"/>
      <c r="M993" s="61"/>
    </row>
    <row r="994" spans="1:13" x14ac:dyDescent="0.25">
      <c r="A994" s="61"/>
      <c r="B994" s="61"/>
      <c r="C994" s="61"/>
      <c r="D994" s="61"/>
      <c r="E994" s="61"/>
      <c r="F994" s="61"/>
      <c r="G994" s="61"/>
      <c r="H994" s="61"/>
      <c r="I994" s="61"/>
      <c r="J994" s="61"/>
      <c r="K994" s="61"/>
      <c r="L994" s="61"/>
      <c r="M994" s="61"/>
    </row>
    <row r="995" spans="1:13" x14ac:dyDescent="0.25">
      <c r="A995" s="61"/>
      <c r="B995" s="61"/>
      <c r="C995" s="61"/>
      <c r="D995" s="61"/>
      <c r="E995" s="61"/>
      <c r="F995" s="61"/>
      <c r="G995" s="61"/>
      <c r="H995" s="61"/>
      <c r="I995" s="61"/>
      <c r="J995" s="61"/>
      <c r="K995" s="61"/>
      <c r="L995" s="61"/>
      <c r="M995" s="61"/>
    </row>
    <row r="996" spans="1:13" x14ac:dyDescent="0.25">
      <c r="A996" s="61"/>
      <c r="B996" s="61"/>
      <c r="C996" s="61"/>
      <c r="D996" s="61"/>
      <c r="E996" s="61"/>
      <c r="F996" s="61"/>
      <c r="G996" s="61"/>
      <c r="H996" s="61"/>
      <c r="I996" s="61"/>
      <c r="J996" s="61"/>
      <c r="K996" s="61"/>
      <c r="L996" s="61"/>
      <c r="M996" s="61"/>
    </row>
    <row r="997" spans="1:13" x14ac:dyDescent="0.25">
      <c r="A997" s="61"/>
      <c r="B997" s="61"/>
      <c r="C997" s="61"/>
      <c r="D997" s="61"/>
      <c r="E997" s="61"/>
      <c r="F997" s="61"/>
      <c r="G997" s="61"/>
      <c r="H997" s="61"/>
      <c r="I997" s="61"/>
      <c r="J997" s="61"/>
      <c r="K997" s="61"/>
      <c r="L997" s="61"/>
      <c r="M997" s="61"/>
    </row>
    <row r="998" spans="1:13" x14ac:dyDescent="0.25">
      <c r="A998" s="61"/>
      <c r="B998" s="61"/>
      <c r="C998" s="61"/>
      <c r="D998" s="61"/>
      <c r="E998" s="61"/>
      <c r="F998" s="61"/>
      <c r="G998" s="61"/>
      <c r="H998" s="61"/>
      <c r="I998" s="61"/>
      <c r="J998" s="61"/>
      <c r="K998" s="61"/>
      <c r="L998" s="61"/>
      <c r="M998" s="61"/>
    </row>
    <row r="999" spans="1:13" x14ac:dyDescent="0.25">
      <c r="A999" s="61"/>
      <c r="B999" s="61"/>
      <c r="C999" s="61"/>
      <c r="D999" s="61"/>
      <c r="E999" s="61"/>
      <c r="F999" s="61"/>
      <c r="G999" s="61"/>
      <c r="H999" s="61"/>
      <c r="I999" s="61"/>
      <c r="J999" s="61"/>
      <c r="K999" s="61"/>
      <c r="L999" s="61"/>
      <c r="M999" s="61"/>
    </row>
    <row r="1000" spans="1:13" x14ac:dyDescent="0.25">
      <c r="A1000" s="61"/>
      <c r="B1000" s="61"/>
      <c r="C1000" s="61"/>
      <c r="D1000" s="61"/>
      <c r="E1000" s="61"/>
      <c r="F1000" s="61"/>
      <c r="G1000" s="61"/>
      <c r="H1000" s="61"/>
      <c r="I1000" s="61"/>
      <c r="J1000" s="61"/>
      <c r="K1000" s="61"/>
      <c r="L1000" s="61"/>
      <c r="M1000" s="61"/>
    </row>
    <row r="1001" spans="1:13" x14ac:dyDescent="0.25">
      <c r="A1001" s="61"/>
      <c r="B1001" s="61"/>
      <c r="C1001" s="61"/>
      <c r="D1001" s="61"/>
      <c r="E1001" s="61"/>
      <c r="F1001" s="61"/>
      <c r="G1001" s="61"/>
      <c r="H1001" s="61"/>
      <c r="I1001" s="61"/>
      <c r="J1001" s="61"/>
      <c r="K1001" s="61"/>
      <c r="L1001" s="61"/>
      <c r="M1001" s="61"/>
    </row>
    <row r="1002" spans="1:13" x14ac:dyDescent="0.25">
      <c r="A1002" s="61"/>
      <c r="B1002" s="61"/>
      <c r="C1002" s="61"/>
      <c r="D1002" s="61"/>
      <c r="E1002" s="61"/>
      <c r="F1002" s="61"/>
      <c r="G1002" s="61"/>
      <c r="H1002" s="61"/>
      <c r="I1002" s="61"/>
      <c r="J1002" s="61"/>
      <c r="K1002" s="61"/>
      <c r="L1002" s="61"/>
      <c r="M1002" s="61"/>
    </row>
    <row r="1003" spans="1:13" x14ac:dyDescent="0.25">
      <c r="A1003" s="61"/>
      <c r="B1003" s="61"/>
      <c r="C1003" s="61"/>
      <c r="D1003" s="61"/>
      <c r="E1003" s="61"/>
      <c r="F1003" s="61"/>
      <c r="G1003" s="61"/>
      <c r="H1003" s="61"/>
      <c r="I1003" s="61"/>
      <c r="J1003" s="61"/>
      <c r="K1003" s="61"/>
      <c r="L1003" s="61"/>
      <c r="M1003" s="61"/>
    </row>
    <row r="1004" spans="1:13" x14ac:dyDescent="0.25">
      <c r="A1004" s="61"/>
      <c r="B1004" s="61"/>
      <c r="C1004" s="61"/>
      <c r="D1004" s="61"/>
      <c r="E1004" s="61"/>
      <c r="F1004" s="61"/>
      <c r="G1004" s="61"/>
      <c r="H1004" s="61"/>
      <c r="I1004" s="61"/>
      <c r="J1004" s="61"/>
      <c r="K1004" s="61"/>
      <c r="L1004" s="61"/>
      <c r="M1004" s="61"/>
    </row>
    <row r="1005" spans="1:13" x14ac:dyDescent="0.25">
      <c r="A1005" s="61"/>
      <c r="B1005" s="61"/>
      <c r="C1005" s="61"/>
      <c r="D1005" s="61"/>
      <c r="E1005" s="61"/>
      <c r="F1005" s="61"/>
      <c r="G1005" s="61"/>
      <c r="H1005" s="61"/>
      <c r="I1005" s="61"/>
      <c r="J1005" s="61"/>
      <c r="K1005" s="61"/>
      <c r="L1005" s="61"/>
      <c r="M1005" s="61"/>
    </row>
    <row r="1006" spans="1:13" x14ac:dyDescent="0.25">
      <c r="A1006" s="61"/>
      <c r="B1006" s="61"/>
      <c r="C1006" s="61"/>
      <c r="D1006" s="61"/>
      <c r="E1006" s="61"/>
      <c r="F1006" s="61"/>
      <c r="G1006" s="61"/>
      <c r="H1006" s="61"/>
      <c r="I1006" s="61"/>
      <c r="J1006" s="61"/>
      <c r="K1006" s="61"/>
      <c r="L1006" s="61"/>
      <c r="M1006" s="61"/>
    </row>
    <row r="1007" spans="1:13" x14ac:dyDescent="0.25">
      <c r="A1007" s="61"/>
      <c r="B1007" s="61"/>
      <c r="C1007" s="61"/>
      <c r="D1007" s="61"/>
      <c r="E1007" s="61"/>
      <c r="F1007" s="61"/>
      <c r="G1007" s="61"/>
      <c r="H1007" s="61"/>
      <c r="I1007" s="61"/>
      <c r="J1007" s="61"/>
      <c r="K1007" s="61"/>
      <c r="L1007" s="61"/>
      <c r="M1007" s="61"/>
    </row>
    <row r="1008" spans="1:13" x14ac:dyDescent="0.25">
      <c r="A1008" s="61"/>
      <c r="B1008" s="61"/>
      <c r="C1008" s="61"/>
      <c r="D1008" s="61"/>
      <c r="E1008" s="61"/>
      <c r="F1008" s="61"/>
      <c r="G1008" s="61"/>
      <c r="H1008" s="61"/>
      <c r="I1008" s="61"/>
      <c r="J1008" s="61"/>
      <c r="K1008" s="61"/>
      <c r="L1008" s="61"/>
      <c r="M1008" s="61"/>
    </row>
    <row r="1009" spans="1:13" x14ac:dyDescent="0.25">
      <c r="A1009" s="61"/>
      <c r="B1009" s="61"/>
      <c r="C1009" s="61"/>
      <c r="D1009" s="61"/>
      <c r="E1009" s="61"/>
      <c r="F1009" s="61"/>
      <c r="G1009" s="61"/>
      <c r="H1009" s="61"/>
      <c r="I1009" s="61"/>
      <c r="J1009" s="61"/>
      <c r="K1009" s="61"/>
      <c r="L1009" s="61"/>
      <c r="M1009" s="61"/>
    </row>
    <row r="1010" spans="1:13" x14ac:dyDescent="0.25">
      <c r="A1010" s="61"/>
      <c r="B1010" s="61"/>
      <c r="C1010" s="61"/>
      <c r="D1010" s="61"/>
      <c r="E1010" s="61"/>
      <c r="F1010" s="61"/>
      <c r="G1010" s="61"/>
      <c r="H1010" s="61"/>
      <c r="I1010" s="61"/>
      <c r="J1010" s="61"/>
      <c r="K1010" s="61"/>
      <c r="L1010" s="61"/>
      <c r="M1010" s="61"/>
    </row>
    <row r="1011" spans="1:13" x14ac:dyDescent="0.25">
      <c r="A1011" s="61"/>
      <c r="B1011" s="61"/>
      <c r="C1011" s="61"/>
      <c r="D1011" s="61"/>
      <c r="E1011" s="61"/>
      <c r="F1011" s="61"/>
      <c r="G1011" s="61"/>
      <c r="H1011" s="61"/>
      <c r="I1011" s="61"/>
      <c r="J1011" s="61"/>
      <c r="K1011" s="61"/>
      <c r="L1011" s="61"/>
      <c r="M1011" s="61"/>
    </row>
    <row r="1012" spans="1:13" x14ac:dyDescent="0.25">
      <c r="A1012" s="61"/>
      <c r="B1012" s="61"/>
      <c r="C1012" s="61"/>
      <c r="D1012" s="61"/>
      <c r="E1012" s="61"/>
      <c r="F1012" s="61"/>
      <c r="G1012" s="61"/>
      <c r="H1012" s="61"/>
      <c r="I1012" s="61"/>
      <c r="J1012" s="61"/>
      <c r="K1012" s="61"/>
      <c r="L1012" s="61"/>
      <c r="M1012" s="61"/>
    </row>
    <row r="1013" spans="1:13" x14ac:dyDescent="0.25">
      <c r="A1013" s="61"/>
      <c r="B1013" s="61"/>
      <c r="C1013" s="61"/>
      <c r="D1013" s="61"/>
      <c r="E1013" s="61"/>
      <c r="F1013" s="61"/>
      <c r="G1013" s="61"/>
      <c r="H1013" s="61"/>
      <c r="I1013" s="61"/>
      <c r="J1013" s="61"/>
      <c r="K1013" s="61"/>
      <c r="L1013" s="61"/>
      <c r="M1013" s="61"/>
    </row>
    <row r="1014" spans="1:13" x14ac:dyDescent="0.25">
      <c r="A1014" s="61"/>
      <c r="B1014" s="61"/>
      <c r="C1014" s="61"/>
      <c r="D1014" s="61"/>
      <c r="E1014" s="61"/>
      <c r="F1014" s="61"/>
      <c r="G1014" s="61"/>
      <c r="H1014" s="61"/>
      <c r="I1014" s="61"/>
      <c r="J1014" s="61"/>
      <c r="K1014" s="61"/>
      <c r="L1014" s="61"/>
      <c r="M1014" s="61"/>
    </row>
    <row r="1015" spans="1:13" x14ac:dyDescent="0.25">
      <c r="A1015" s="61"/>
      <c r="B1015" s="61"/>
      <c r="C1015" s="61"/>
      <c r="D1015" s="61"/>
      <c r="E1015" s="61"/>
      <c r="F1015" s="61"/>
      <c r="G1015" s="61"/>
      <c r="H1015" s="61"/>
      <c r="I1015" s="61"/>
      <c r="J1015" s="61"/>
      <c r="K1015" s="61"/>
      <c r="L1015" s="61"/>
      <c r="M1015" s="61"/>
    </row>
    <row r="1016" spans="1:13" x14ac:dyDescent="0.25">
      <c r="A1016" s="61"/>
      <c r="B1016" s="61"/>
      <c r="C1016" s="61"/>
      <c r="D1016" s="61"/>
      <c r="E1016" s="61"/>
      <c r="F1016" s="61"/>
      <c r="G1016" s="61"/>
      <c r="H1016" s="61"/>
      <c r="I1016" s="61"/>
      <c r="J1016" s="61"/>
      <c r="K1016" s="61"/>
      <c r="L1016" s="61"/>
      <c r="M1016" s="61"/>
    </row>
    <row r="1017" spans="1:13" x14ac:dyDescent="0.25">
      <c r="A1017" s="61"/>
      <c r="B1017" s="61"/>
      <c r="C1017" s="61"/>
      <c r="D1017" s="61"/>
      <c r="E1017" s="61"/>
      <c r="F1017" s="61"/>
      <c r="G1017" s="61"/>
      <c r="H1017" s="61"/>
      <c r="I1017" s="61"/>
      <c r="J1017" s="61"/>
      <c r="K1017" s="61"/>
      <c r="L1017" s="61"/>
      <c r="M1017" s="61"/>
    </row>
    <row r="1018" spans="1:13" x14ac:dyDescent="0.25">
      <c r="A1018" s="61"/>
      <c r="B1018" s="61"/>
      <c r="C1018" s="61"/>
      <c r="D1018" s="61"/>
      <c r="E1018" s="61"/>
      <c r="F1018" s="61"/>
      <c r="G1018" s="61"/>
      <c r="H1018" s="61"/>
      <c r="I1018" s="61"/>
      <c r="J1018" s="61"/>
      <c r="K1018" s="61"/>
      <c r="L1018" s="61"/>
      <c r="M1018" s="61"/>
    </row>
    <row r="1019" spans="1:13" x14ac:dyDescent="0.25">
      <c r="A1019" s="61"/>
      <c r="B1019" s="61"/>
      <c r="C1019" s="61"/>
      <c r="D1019" s="61"/>
      <c r="E1019" s="61"/>
      <c r="F1019" s="61"/>
      <c r="G1019" s="61"/>
      <c r="H1019" s="61"/>
      <c r="I1019" s="61"/>
      <c r="J1019" s="61"/>
      <c r="K1019" s="61"/>
      <c r="L1019" s="61"/>
      <c r="M1019" s="61"/>
    </row>
    <row r="1020" spans="1:13" x14ac:dyDescent="0.25">
      <c r="A1020" s="61"/>
      <c r="B1020" s="61"/>
      <c r="C1020" s="61"/>
      <c r="D1020" s="61"/>
      <c r="E1020" s="61"/>
      <c r="F1020" s="61"/>
      <c r="G1020" s="61"/>
      <c r="H1020" s="61"/>
      <c r="I1020" s="61"/>
      <c r="J1020" s="61"/>
      <c r="K1020" s="61"/>
      <c r="L1020" s="61"/>
      <c r="M1020" s="61"/>
    </row>
    <row r="1021" spans="1:13" x14ac:dyDescent="0.25">
      <c r="A1021" s="61"/>
      <c r="B1021" s="61"/>
      <c r="C1021" s="61"/>
      <c r="D1021" s="61"/>
      <c r="E1021" s="61"/>
      <c r="F1021" s="61"/>
      <c r="G1021" s="61"/>
      <c r="H1021" s="61"/>
      <c r="I1021" s="61"/>
      <c r="J1021" s="61"/>
      <c r="K1021" s="61"/>
      <c r="L1021" s="61"/>
      <c r="M1021" s="61"/>
    </row>
    <row r="1022" spans="1:13" x14ac:dyDescent="0.25">
      <c r="A1022" s="61"/>
      <c r="B1022" s="61"/>
      <c r="C1022" s="61"/>
      <c r="D1022" s="61"/>
      <c r="E1022" s="61"/>
      <c r="F1022" s="61"/>
      <c r="G1022" s="61"/>
      <c r="H1022" s="61"/>
      <c r="I1022" s="61"/>
      <c r="J1022" s="61"/>
      <c r="K1022" s="61"/>
      <c r="L1022" s="61"/>
      <c r="M1022" s="61"/>
    </row>
    <row r="1023" spans="1:13" x14ac:dyDescent="0.25">
      <c r="A1023" s="61"/>
      <c r="B1023" s="61"/>
      <c r="C1023" s="61"/>
      <c r="D1023" s="61"/>
      <c r="E1023" s="61"/>
      <c r="F1023" s="61"/>
      <c r="G1023" s="61"/>
      <c r="H1023" s="61"/>
      <c r="I1023" s="61"/>
      <c r="J1023" s="61"/>
      <c r="K1023" s="61"/>
      <c r="L1023" s="61"/>
      <c r="M1023" s="61"/>
    </row>
    <row r="1024" spans="1:13" x14ac:dyDescent="0.25">
      <c r="A1024" s="61"/>
      <c r="B1024" s="61"/>
      <c r="C1024" s="61"/>
      <c r="D1024" s="61"/>
      <c r="E1024" s="61"/>
      <c r="F1024" s="61"/>
      <c r="G1024" s="61"/>
      <c r="H1024" s="61"/>
      <c r="I1024" s="61"/>
      <c r="J1024" s="61"/>
      <c r="K1024" s="61"/>
      <c r="L1024" s="61"/>
      <c r="M1024" s="61"/>
    </row>
    <row r="1025" spans="1:13" x14ac:dyDescent="0.25">
      <c r="A1025" s="61"/>
      <c r="B1025" s="61"/>
      <c r="C1025" s="61"/>
      <c r="D1025" s="61"/>
      <c r="E1025" s="61"/>
      <c r="F1025" s="61"/>
      <c r="G1025" s="61"/>
      <c r="H1025" s="61"/>
      <c r="I1025" s="61"/>
      <c r="J1025" s="61"/>
      <c r="K1025" s="61"/>
      <c r="L1025" s="61"/>
      <c r="M1025" s="61"/>
    </row>
    <row r="1026" spans="1:13" x14ac:dyDescent="0.25">
      <c r="A1026" s="61"/>
      <c r="B1026" s="61"/>
      <c r="C1026" s="61"/>
      <c r="D1026" s="61"/>
      <c r="E1026" s="61"/>
      <c r="F1026" s="61"/>
      <c r="G1026" s="61"/>
      <c r="H1026" s="61"/>
      <c r="I1026" s="61"/>
      <c r="J1026" s="61"/>
      <c r="K1026" s="61"/>
      <c r="L1026" s="61"/>
      <c r="M1026" s="61"/>
    </row>
    <row r="1027" spans="1:13" x14ac:dyDescent="0.25">
      <c r="A1027" s="61"/>
      <c r="B1027" s="61"/>
      <c r="C1027" s="61"/>
      <c r="D1027" s="61"/>
      <c r="E1027" s="61"/>
      <c r="F1027" s="61"/>
      <c r="G1027" s="61"/>
      <c r="H1027" s="61"/>
      <c r="I1027" s="61"/>
      <c r="J1027" s="61"/>
      <c r="K1027" s="61"/>
      <c r="L1027" s="61"/>
      <c r="M1027" s="61"/>
    </row>
    <row r="1028" spans="1:13" x14ac:dyDescent="0.25">
      <c r="A1028" s="61"/>
      <c r="B1028" s="61"/>
      <c r="C1028" s="61"/>
      <c r="D1028" s="61"/>
      <c r="E1028" s="61"/>
      <c r="F1028" s="61"/>
      <c r="G1028" s="61"/>
      <c r="H1028" s="61"/>
      <c r="I1028" s="61"/>
      <c r="J1028" s="61"/>
      <c r="K1028" s="61"/>
      <c r="L1028" s="61"/>
      <c r="M1028" s="61"/>
    </row>
    <row r="1029" spans="1:13" x14ac:dyDescent="0.25">
      <c r="A1029" s="61"/>
      <c r="B1029" s="61"/>
      <c r="C1029" s="61"/>
      <c r="D1029" s="61"/>
      <c r="E1029" s="61"/>
      <c r="F1029" s="61"/>
      <c r="G1029" s="61"/>
      <c r="H1029" s="61"/>
      <c r="I1029" s="61"/>
      <c r="J1029" s="61"/>
      <c r="K1029" s="61"/>
      <c r="L1029" s="61"/>
      <c r="M1029" s="61"/>
    </row>
    <row r="1030" spans="1:13" x14ac:dyDescent="0.25">
      <c r="A1030" s="61"/>
      <c r="B1030" s="61"/>
      <c r="C1030" s="61"/>
      <c r="D1030" s="61"/>
      <c r="E1030" s="61"/>
      <c r="F1030" s="61"/>
      <c r="G1030" s="61"/>
      <c r="H1030" s="61"/>
      <c r="I1030" s="61"/>
      <c r="J1030" s="61"/>
      <c r="K1030" s="61"/>
      <c r="L1030" s="61"/>
      <c r="M1030" s="61"/>
    </row>
    <row r="1031" spans="1:13" x14ac:dyDescent="0.25">
      <c r="A1031" s="61"/>
      <c r="B1031" s="61"/>
      <c r="C1031" s="61"/>
      <c r="D1031" s="61"/>
      <c r="E1031" s="61"/>
      <c r="F1031" s="61"/>
      <c r="G1031" s="61"/>
      <c r="H1031" s="61"/>
      <c r="I1031" s="61"/>
      <c r="J1031" s="61"/>
      <c r="K1031" s="61"/>
      <c r="L1031" s="61"/>
      <c r="M1031" s="61"/>
    </row>
    <row r="1032" spans="1:13" x14ac:dyDescent="0.25">
      <c r="A1032" s="61"/>
      <c r="B1032" s="61"/>
      <c r="C1032" s="61"/>
      <c r="D1032" s="61"/>
      <c r="E1032" s="61"/>
      <c r="F1032" s="61"/>
      <c r="G1032" s="61"/>
      <c r="H1032" s="61"/>
      <c r="I1032" s="61"/>
      <c r="J1032" s="61"/>
      <c r="K1032" s="61"/>
      <c r="L1032" s="61"/>
      <c r="M1032" s="61"/>
    </row>
    <row r="1033" spans="1:13" x14ac:dyDescent="0.25">
      <c r="A1033" s="61"/>
      <c r="B1033" s="61"/>
      <c r="C1033" s="61"/>
      <c r="D1033" s="61"/>
      <c r="E1033" s="61"/>
      <c r="F1033" s="61"/>
      <c r="G1033" s="61"/>
      <c r="H1033" s="61"/>
      <c r="I1033" s="61"/>
      <c r="J1033" s="61"/>
      <c r="K1033" s="61"/>
      <c r="L1033" s="61"/>
      <c r="M1033" s="61"/>
    </row>
    <row r="1034" spans="1:13" x14ac:dyDescent="0.25">
      <c r="A1034" s="61"/>
      <c r="B1034" s="61"/>
      <c r="C1034" s="61"/>
      <c r="D1034" s="61"/>
      <c r="E1034" s="61"/>
      <c r="F1034" s="61"/>
      <c r="G1034" s="61"/>
      <c r="H1034" s="61"/>
      <c r="I1034" s="61"/>
      <c r="J1034" s="61"/>
      <c r="K1034" s="61"/>
      <c r="L1034" s="61"/>
      <c r="M1034" s="61"/>
    </row>
    <row r="1035" spans="1:13" x14ac:dyDescent="0.25">
      <c r="A1035" s="61"/>
      <c r="B1035" s="61"/>
      <c r="C1035" s="61"/>
      <c r="D1035" s="61"/>
      <c r="E1035" s="61"/>
      <c r="F1035" s="61"/>
      <c r="G1035" s="61"/>
      <c r="H1035" s="61"/>
      <c r="I1035" s="61"/>
      <c r="J1035" s="61"/>
      <c r="K1035" s="61"/>
      <c r="L1035" s="61"/>
      <c r="M1035" s="61"/>
    </row>
    <row r="1036" spans="1:13" x14ac:dyDescent="0.25">
      <c r="A1036" s="61"/>
      <c r="B1036" s="61"/>
      <c r="C1036" s="61"/>
      <c r="D1036" s="61"/>
      <c r="E1036" s="61"/>
      <c r="F1036" s="61"/>
      <c r="G1036" s="61"/>
      <c r="H1036" s="61"/>
      <c r="I1036" s="61"/>
      <c r="J1036" s="61"/>
      <c r="K1036" s="61"/>
      <c r="L1036" s="61"/>
      <c r="M1036" s="61"/>
    </row>
    <row r="1037" spans="1:13" x14ac:dyDescent="0.25">
      <c r="A1037" s="61"/>
      <c r="B1037" s="61"/>
      <c r="C1037" s="61"/>
      <c r="D1037" s="61"/>
      <c r="E1037" s="61"/>
      <c r="F1037" s="61"/>
      <c r="G1037" s="61"/>
      <c r="H1037" s="61"/>
      <c r="I1037" s="61"/>
      <c r="J1037" s="61"/>
      <c r="K1037" s="61"/>
      <c r="L1037" s="61"/>
      <c r="M1037" s="61"/>
    </row>
    <row r="1038" spans="1:13" x14ac:dyDescent="0.25">
      <c r="A1038" s="61"/>
      <c r="B1038" s="61"/>
      <c r="C1038" s="61"/>
      <c r="D1038" s="61"/>
      <c r="E1038" s="61"/>
      <c r="F1038" s="61"/>
      <c r="G1038" s="61"/>
      <c r="H1038" s="61"/>
      <c r="I1038" s="61"/>
      <c r="J1038" s="61"/>
      <c r="K1038" s="61"/>
      <c r="L1038" s="61"/>
      <c r="M1038" s="61"/>
    </row>
    <row r="1039" spans="1:13" x14ac:dyDescent="0.25">
      <c r="A1039" s="61"/>
      <c r="B1039" s="61"/>
      <c r="C1039" s="61"/>
      <c r="D1039" s="61"/>
      <c r="E1039" s="61"/>
      <c r="F1039" s="61"/>
      <c r="G1039" s="61"/>
      <c r="H1039" s="61"/>
      <c r="I1039" s="61"/>
      <c r="J1039" s="61"/>
      <c r="K1039" s="61"/>
      <c r="L1039" s="61"/>
      <c r="M1039" s="61"/>
    </row>
    <row r="1040" spans="1:13" x14ac:dyDescent="0.25">
      <c r="A1040" s="61"/>
      <c r="B1040" s="61"/>
      <c r="C1040" s="61"/>
      <c r="D1040" s="61"/>
      <c r="E1040" s="61"/>
      <c r="F1040" s="61"/>
      <c r="G1040" s="61"/>
      <c r="H1040" s="61"/>
      <c r="I1040" s="61"/>
      <c r="J1040" s="61"/>
      <c r="K1040" s="61"/>
      <c r="L1040" s="61"/>
      <c r="M1040" s="61"/>
    </row>
    <row r="1041" spans="1:13" x14ac:dyDescent="0.25">
      <c r="A1041" s="61"/>
      <c r="B1041" s="61"/>
      <c r="C1041" s="61"/>
      <c r="D1041" s="61"/>
      <c r="E1041" s="61"/>
      <c r="F1041" s="61"/>
      <c r="G1041" s="61"/>
      <c r="H1041" s="61"/>
      <c r="I1041" s="61"/>
      <c r="J1041" s="61"/>
      <c r="K1041" s="61"/>
      <c r="L1041" s="61"/>
      <c r="M1041" s="61"/>
    </row>
    <row r="1042" spans="1:13" x14ac:dyDescent="0.25">
      <c r="A1042" s="61"/>
      <c r="B1042" s="61"/>
      <c r="C1042" s="61"/>
      <c r="D1042" s="61"/>
      <c r="E1042" s="61"/>
      <c r="F1042" s="61"/>
      <c r="G1042" s="61"/>
      <c r="H1042" s="61"/>
      <c r="I1042" s="61"/>
      <c r="J1042" s="61"/>
      <c r="K1042" s="61"/>
      <c r="L1042" s="61"/>
      <c r="M1042" s="61"/>
    </row>
    <row r="1043" spans="1:13" x14ac:dyDescent="0.25">
      <c r="A1043" s="61"/>
      <c r="B1043" s="61"/>
      <c r="C1043" s="61"/>
      <c r="D1043" s="61"/>
      <c r="E1043" s="61"/>
      <c r="F1043" s="61"/>
      <c r="G1043" s="61"/>
      <c r="H1043" s="61"/>
      <c r="I1043" s="61"/>
      <c r="J1043" s="61"/>
      <c r="K1043" s="61"/>
      <c r="L1043" s="61"/>
      <c r="M1043" s="61"/>
    </row>
    <row r="1044" spans="1:13" x14ac:dyDescent="0.25">
      <c r="A1044" s="61"/>
      <c r="B1044" s="61"/>
      <c r="C1044" s="61"/>
      <c r="D1044" s="61"/>
      <c r="E1044" s="61"/>
      <c r="F1044" s="61"/>
      <c r="G1044" s="61"/>
      <c r="H1044" s="61"/>
      <c r="I1044" s="61"/>
      <c r="J1044" s="61"/>
      <c r="K1044" s="61"/>
      <c r="L1044" s="61"/>
      <c r="M1044" s="61"/>
    </row>
    <row r="1045" spans="1:13" x14ac:dyDescent="0.25">
      <c r="A1045" s="61"/>
      <c r="B1045" s="61"/>
      <c r="C1045" s="61"/>
      <c r="D1045" s="61"/>
      <c r="E1045" s="61"/>
      <c r="F1045" s="61"/>
      <c r="G1045" s="61"/>
      <c r="H1045" s="61"/>
      <c r="I1045" s="61"/>
      <c r="J1045" s="61"/>
      <c r="K1045" s="61"/>
      <c r="L1045" s="61"/>
      <c r="M1045" s="61"/>
    </row>
    <row r="1046" spans="1:13" x14ac:dyDescent="0.25">
      <c r="A1046" s="61"/>
      <c r="B1046" s="61"/>
      <c r="C1046" s="61"/>
      <c r="D1046" s="61"/>
      <c r="E1046" s="61"/>
      <c r="F1046" s="61"/>
      <c r="G1046" s="61"/>
      <c r="H1046" s="61"/>
      <c r="I1046" s="61"/>
      <c r="J1046" s="61"/>
      <c r="K1046" s="61"/>
      <c r="L1046" s="61"/>
      <c r="M1046" s="61"/>
    </row>
    <row r="1047" spans="1:13" x14ac:dyDescent="0.25">
      <c r="A1047" s="61"/>
      <c r="B1047" s="61"/>
      <c r="C1047" s="61"/>
      <c r="D1047" s="61"/>
      <c r="E1047" s="61"/>
      <c r="F1047" s="61"/>
      <c r="G1047" s="61"/>
      <c r="H1047" s="61"/>
      <c r="I1047" s="61"/>
      <c r="J1047" s="61"/>
      <c r="K1047" s="61"/>
      <c r="L1047" s="61"/>
      <c r="M1047" s="61"/>
    </row>
    <row r="1048" spans="1:13" x14ac:dyDescent="0.25">
      <c r="A1048" s="61"/>
      <c r="B1048" s="61"/>
      <c r="C1048" s="61"/>
      <c r="D1048" s="61"/>
      <c r="E1048" s="61"/>
      <c r="F1048" s="61"/>
      <c r="G1048" s="61"/>
      <c r="H1048" s="61"/>
      <c r="I1048" s="61"/>
      <c r="J1048" s="61"/>
      <c r="K1048" s="61"/>
      <c r="L1048" s="61"/>
      <c r="M1048" s="61"/>
    </row>
    <row r="1049" spans="1:13" x14ac:dyDescent="0.25">
      <c r="A1049" s="61"/>
      <c r="B1049" s="61"/>
      <c r="C1049" s="61"/>
      <c r="D1049" s="61"/>
      <c r="E1049" s="61"/>
      <c r="F1049" s="61"/>
      <c r="G1049" s="61"/>
      <c r="H1049" s="61"/>
      <c r="I1049" s="61"/>
      <c r="J1049" s="61"/>
      <c r="K1049" s="61"/>
      <c r="L1049" s="61"/>
      <c r="M1049" s="61"/>
    </row>
    <row r="1050" spans="1:13" x14ac:dyDescent="0.25">
      <c r="A1050" s="61"/>
      <c r="B1050" s="61"/>
      <c r="C1050" s="61"/>
      <c r="D1050" s="61"/>
      <c r="E1050" s="61"/>
      <c r="F1050" s="61"/>
      <c r="G1050" s="61"/>
      <c r="H1050" s="61"/>
      <c r="I1050" s="61"/>
      <c r="J1050" s="61"/>
      <c r="K1050" s="61"/>
      <c r="L1050" s="61"/>
      <c r="M1050" s="61"/>
    </row>
    <row r="1051" spans="1:13" x14ac:dyDescent="0.25">
      <c r="A1051" s="61"/>
      <c r="B1051" s="61"/>
      <c r="C1051" s="61"/>
      <c r="D1051" s="61"/>
      <c r="E1051" s="61"/>
      <c r="F1051" s="61"/>
      <c r="G1051" s="61"/>
      <c r="H1051" s="61"/>
      <c r="I1051" s="61"/>
      <c r="J1051" s="61"/>
      <c r="K1051" s="61"/>
      <c r="L1051" s="61"/>
      <c r="M1051" s="61"/>
    </row>
    <row r="1052" spans="1:13" x14ac:dyDescent="0.25">
      <c r="A1052" s="61"/>
      <c r="B1052" s="61"/>
      <c r="C1052" s="61"/>
      <c r="D1052" s="61"/>
      <c r="E1052" s="61"/>
      <c r="F1052" s="61"/>
      <c r="G1052" s="61"/>
      <c r="H1052" s="61"/>
      <c r="I1052" s="61"/>
      <c r="J1052" s="61"/>
      <c r="K1052" s="61"/>
      <c r="L1052" s="61"/>
      <c r="M1052" s="61"/>
    </row>
    <row r="1053" spans="1:13" x14ac:dyDescent="0.25">
      <c r="A1053" s="61"/>
      <c r="B1053" s="61"/>
      <c r="C1053" s="61"/>
      <c r="D1053" s="61"/>
      <c r="E1053" s="61"/>
      <c r="F1053" s="61"/>
      <c r="G1053" s="61"/>
      <c r="H1053" s="61"/>
      <c r="I1053" s="61"/>
      <c r="J1053" s="61"/>
      <c r="K1053" s="61"/>
      <c r="L1053" s="61"/>
      <c r="M1053" s="61"/>
    </row>
    <row r="1054" spans="1:13" x14ac:dyDescent="0.25">
      <c r="A1054" s="61"/>
      <c r="B1054" s="61"/>
      <c r="C1054" s="61"/>
      <c r="D1054" s="61"/>
      <c r="E1054" s="61"/>
      <c r="F1054" s="61"/>
      <c r="G1054" s="61"/>
      <c r="H1054" s="61"/>
      <c r="I1054" s="61"/>
      <c r="J1054" s="61"/>
      <c r="K1054" s="61"/>
      <c r="L1054" s="61"/>
      <c r="M1054" s="61"/>
    </row>
    <row r="1055" spans="1:13" x14ac:dyDescent="0.25">
      <c r="A1055" s="61"/>
      <c r="B1055" s="61"/>
      <c r="C1055" s="61"/>
      <c r="D1055" s="61"/>
      <c r="E1055" s="61"/>
      <c r="F1055" s="61"/>
      <c r="G1055" s="61"/>
      <c r="H1055" s="61"/>
      <c r="I1055" s="61"/>
      <c r="J1055" s="61"/>
      <c r="K1055" s="61"/>
      <c r="L1055" s="61"/>
      <c r="M1055" s="61"/>
    </row>
    <row r="1056" spans="1:13" x14ac:dyDescent="0.25">
      <c r="A1056" s="61"/>
      <c r="B1056" s="61"/>
      <c r="C1056" s="61"/>
      <c r="D1056" s="61"/>
      <c r="E1056" s="61"/>
      <c r="F1056" s="61"/>
      <c r="G1056" s="61"/>
      <c r="H1056" s="61"/>
      <c r="I1056" s="61"/>
      <c r="J1056" s="61"/>
      <c r="K1056" s="61"/>
      <c r="L1056" s="61"/>
      <c r="M1056" s="61"/>
    </row>
    <row r="1057" spans="1:13" x14ac:dyDescent="0.25">
      <c r="A1057" s="61"/>
      <c r="B1057" s="61"/>
      <c r="C1057" s="61"/>
      <c r="D1057" s="61"/>
      <c r="E1057" s="61"/>
      <c r="F1057" s="61"/>
      <c r="G1057" s="61"/>
      <c r="H1057" s="61"/>
      <c r="I1057" s="61"/>
      <c r="J1057" s="61"/>
      <c r="K1057" s="61"/>
      <c r="L1057" s="61"/>
      <c r="M1057" s="61"/>
    </row>
    <row r="1058" spans="1:13" x14ac:dyDescent="0.25">
      <c r="A1058" s="61"/>
      <c r="B1058" s="61"/>
      <c r="C1058" s="61"/>
      <c r="D1058" s="61"/>
      <c r="E1058" s="61"/>
      <c r="F1058" s="61"/>
      <c r="G1058" s="61"/>
      <c r="H1058" s="61"/>
      <c r="I1058" s="61"/>
      <c r="J1058" s="61"/>
      <c r="K1058" s="61"/>
      <c r="L1058" s="61"/>
      <c r="M1058" s="61"/>
    </row>
    <row r="1059" spans="1:13" x14ac:dyDescent="0.25">
      <c r="A1059" s="61"/>
      <c r="B1059" s="61"/>
      <c r="C1059" s="61"/>
      <c r="D1059" s="61"/>
      <c r="E1059" s="61"/>
      <c r="F1059" s="61"/>
      <c r="G1059" s="61"/>
      <c r="H1059" s="61"/>
      <c r="I1059" s="61"/>
      <c r="J1059" s="61"/>
      <c r="K1059" s="61"/>
      <c r="L1059" s="61"/>
      <c r="M1059" s="61"/>
    </row>
    <row r="1060" spans="1:13" x14ac:dyDescent="0.25">
      <c r="A1060" s="61"/>
      <c r="B1060" s="61"/>
      <c r="C1060" s="61"/>
      <c r="D1060" s="61"/>
      <c r="E1060" s="61"/>
      <c r="F1060" s="61"/>
      <c r="G1060" s="61"/>
      <c r="H1060" s="61"/>
      <c r="I1060" s="61"/>
      <c r="J1060" s="61"/>
      <c r="K1060" s="61"/>
      <c r="L1060" s="61"/>
      <c r="M1060" s="61"/>
    </row>
    <row r="1061" spans="1:13" x14ac:dyDescent="0.25">
      <c r="A1061" s="61"/>
      <c r="B1061" s="61"/>
      <c r="C1061" s="61"/>
      <c r="D1061" s="61"/>
      <c r="E1061" s="61"/>
      <c r="F1061" s="61"/>
      <c r="G1061" s="61"/>
      <c r="H1061" s="61"/>
      <c r="I1061" s="61"/>
      <c r="J1061" s="61"/>
      <c r="K1061" s="61"/>
      <c r="L1061" s="61"/>
      <c r="M1061" s="61"/>
    </row>
    <row r="1062" spans="1:13" x14ac:dyDescent="0.25">
      <c r="A1062" s="61"/>
      <c r="B1062" s="61"/>
      <c r="C1062" s="61"/>
      <c r="D1062" s="61"/>
      <c r="E1062" s="61"/>
      <c r="F1062" s="61"/>
      <c r="G1062" s="61"/>
      <c r="H1062" s="61"/>
      <c r="I1062" s="61"/>
      <c r="J1062" s="61"/>
      <c r="K1062" s="61"/>
      <c r="L1062" s="61"/>
      <c r="M1062" s="61"/>
    </row>
    <row r="1063" spans="1:13" x14ac:dyDescent="0.25">
      <c r="A1063" s="61"/>
      <c r="B1063" s="61"/>
      <c r="C1063" s="61"/>
      <c r="D1063" s="61"/>
      <c r="E1063" s="61"/>
      <c r="F1063" s="61"/>
      <c r="G1063" s="61"/>
      <c r="H1063" s="61"/>
      <c r="I1063" s="61"/>
      <c r="J1063" s="61"/>
      <c r="K1063" s="61"/>
      <c r="L1063" s="61"/>
      <c r="M1063" s="61"/>
    </row>
    <row r="1064" spans="1:13" x14ac:dyDescent="0.25">
      <c r="A1064" s="61"/>
      <c r="B1064" s="61"/>
      <c r="C1064" s="61"/>
      <c r="D1064" s="61"/>
      <c r="E1064" s="61"/>
      <c r="F1064" s="61"/>
      <c r="G1064" s="61"/>
      <c r="H1064" s="61"/>
      <c r="I1064" s="61"/>
      <c r="J1064" s="61"/>
      <c r="K1064" s="61"/>
      <c r="L1064" s="61"/>
      <c r="M1064" s="61"/>
    </row>
    <row r="1065" spans="1:13" x14ac:dyDescent="0.25">
      <c r="A1065" s="61"/>
      <c r="B1065" s="61"/>
      <c r="C1065" s="61"/>
      <c r="D1065" s="61"/>
      <c r="E1065" s="61"/>
      <c r="F1065" s="61"/>
      <c r="G1065" s="61"/>
      <c r="H1065" s="61"/>
      <c r="I1065" s="61"/>
      <c r="J1065" s="61"/>
      <c r="K1065" s="61"/>
      <c r="L1065" s="61"/>
      <c r="M1065" s="61"/>
    </row>
    <row r="1066" spans="1:13" x14ac:dyDescent="0.25">
      <c r="A1066" s="61"/>
      <c r="B1066" s="61"/>
      <c r="C1066" s="61"/>
      <c r="D1066" s="61"/>
      <c r="E1066" s="61"/>
      <c r="F1066" s="61"/>
      <c r="G1066" s="61"/>
      <c r="H1066" s="61"/>
      <c r="I1066" s="61"/>
      <c r="J1066" s="61"/>
      <c r="K1066" s="61"/>
      <c r="L1066" s="61"/>
      <c r="M1066" s="61"/>
    </row>
    <row r="1067" spans="1:13" x14ac:dyDescent="0.25">
      <c r="A1067" s="61"/>
      <c r="B1067" s="61"/>
      <c r="C1067" s="61"/>
      <c r="D1067" s="61"/>
      <c r="E1067" s="61"/>
      <c r="F1067" s="61"/>
      <c r="G1067" s="61"/>
      <c r="H1067" s="61"/>
      <c r="I1067" s="61"/>
      <c r="J1067" s="61"/>
      <c r="K1067" s="61"/>
      <c r="L1067" s="61"/>
      <c r="M1067" s="61"/>
    </row>
    <row r="1068" spans="1:13" x14ac:dyDescent="0.25">
      <c r="A1068" s="61"/>
      <c r="B1068" s="61"/>
      <c r="C1068" s="61"/>
      <c r="D1068" s="61"/>
      <c r="E1068" s="61"/>
      <c r="F1068" s="61"/>
      <c r="G1068" s="61"/>
      <c r="H1068" s="61"/>
      <c r="I1068" s="61"/>
      <c r="J1068" s="61"/>
      <c r="K1068" s="61"/>
      <c r="L1068" s="61"/>
      <c r="M1068" s="61"/>
    </row>
    <row r="1069" spans="1:13" x14ac:dyDescent="0.25">
      <c r="A1069" s="61"/>
      <c r="B1069" s="61"/>
      <c r="C1069" s="61"/>
      <c r="D1069" s="61"/>
      <c r="E1069" s="61"/>
      <c r="F1069" s="61"/>
      <c r="G1069" s="61"/>
      <c r="H1069" s="61"/>
      <c r="I1069" s="61"/>
      <c r="J1069" s="61"/>
      <c r="K1069" s="61"/>
      <c r="L1069" s="61"/>
      <c r="M1069" s="61"/>
    </row>
    <row r="1070" spans="1:13" x14ac:dyDescent="0.25">
      <c r="A1070" s="61"/>
      <c r="B1070" s="61"/>
      <c r="C1070" s="61"/>
      <c r="D1070" s="61"/>
      <c r="E1070" s="61"/>
      <c r="F1070" s="61"/>
      <c r="G1070" s="61"/>
      <c r="H1070" s="61"/>
      <c r="I1070" s="61"/>
      <c r="J1070" s="61"/>
      <c r="K1070" s="61"/>
      <c r="L1070" s="61"/>
      <c r="M1070" s="61"/>
    </row>
    <row r="1071" spans="1:13" x14ac:dyDescent="0.25">
      <c r="A1071" s="61"/>
      <c r="B1071" s="61"/>
      <c r="C1071" s="61"/>
      <c r="D1071" s="61"/>
      <c r="E1071" s="61"/>
      <c r="F1071" s="61"/>
      <c r="G1071" s="61"/>
      <c r="H1071" s="61"/>
      <c r="I1071" s="61"/>
      <c r="J1071" s="61"/>
      <c r="K1071" s="61"/>
      <c r="L1071" s="61"/>
      <c r="M1071" s="61"/>
    </row>
    <row r="1072" spans="1:13" x14ac:dyDescent="0.25">
      <c r="A1072" s="61"/>
      <c r="B1072" s="61"/>
      <c r="C1072" s="61"/>
      <c r="D1072" s="61"/>
      <c r="E1072" s="61"/>
      <c r="F1072" s="61"/>
      <c r="G1072" s="61"/>
      <c r="H1072" s="61"/>
      <c r="I1072" s="61"/>
      <c r="J1072" s="61"/>
      <c r="K1072" s="61"/>
      <c r="L1072" s="61"/>
      <c r="M1072" s="61"/>
    </row>
    <row r="1073" spans="1:13" x14ac:dyDescent="0.25">
      <c r="A1073" s="61"/>
      <c r="B1073" s="61"/>
      <c r="C1073" s="61"/>
      <c r="D1073" s="61"/>
      <c r="E1073" s="61"/>
      <c r="F1073" s="61"/>
      <c r="G1073" s="61"/>
      <c r="H1073" s="61"/>
      <c r="I1073" s="61"/>
      <c r="J1073" s="61"/>
      <c r="K1073" s="61"/>
      <c r="L1073" s="61"/>
      <c r="M1073" s="61"/>
    </row>
    <row r="1074" spans="1:13" x14ac:dyDescent="0.25">
      <c r="A1074" s="61"/>
      <c r="B1074" s="61"/>
      <c r="C1074" s="61"/>
      <c r="D1074" s="61"/>
      <c r="E1074" s="61"/>
      <c r="F1074" s="61"/>
      <c r="G1074" s="61"/>
      <c r="H1074" s="61"/>
      <c r="I1074" s="61"/>
      <c r="J1074" s="61"/>
      <c r="K1074" s="61"/>
      <c r="L1074" s="61"/>
      <c r="M1074" s="61"/>
    </row>
    <row r="1075" spans="1:13" x14ac:dyDescent="0.25">
      <c r="A1075" s="61"/>
      <c r="B1075" s="61"/>
      <c r="C1075" s="61"/>
      <c r="D1075" s="61"/>
      <c r="E1075" s="61"/>
      <c r="F1075" s="61"/>
      <c r="G1075" s="61"/>
      <c r="H1075" s="61"/>
      <c r="I1075" s="61"/>
      <c r="J1075" s="61"/>
      <c r="K1075" s="61"/>
      <c r="L1075" s="61"/>
      <c r="M1075" s="61"/>
    </row>
    <row r="1076" spans="1:13" x14ac:dyDescent="0.25">
      <c r="A1076" s="61"/>
      <c r="B1076" s="61"/>
      <c r="C1076" s="61"/>
      <c r="D1076" s="61"/>
      <c r="E1076" s="61"/>
      <c r="F1076" s="61"/>
      <c r="G1076" s="61"/>
      <c r="H1076" s="61"/>
      <c r="I1076" s="61"/>
      <c r="J1076" s="61"/>
      <c r="K1076" s="61"/>
      <c r="L1076" s="61"/>
      <c r="M1076" s="61"/>
    </row>
    <row r="1077" spans="1:13" x14ac:dyDescent="0.25">
      <c r="A1077" s="61"/>
      <c r="B1077" s="61"/>
      <c r="C1077" s="61"/>
      <c r="D1077" s="61"/>
      <c r="E1077" s="61"/>
      <c r="F1077" s="61"/>
      <c r="G1077" s="61"/>
      <c r="H1077" s="61"/>
      <c r="I1077" s="61"/>
      <c r="J1077" s="61"/>
      <c r="K1077" s="61"/>
      <c r="L1077" s="61"/>
      <c r="M1077" s="61"/>
    </row>
    <row r="1078" spans="1:13" x14ac:dyDescent="0.25">
      <c r="A1078" s="61"/>
      <c r="B1078" s="61"/>
      <c r="C1078" s="61"/>
      <c r="D1078" s="61"/>
      <c r="E1078" s="61"/>
      <c r="F1078" s="61"/>
      <c r="G1078" s="61"/>
      <c r="H1078" s="61"/>
      <c r="I1078" s="61"/>
      <c r="J1078" s="61"/>
      <c r="K1078" s="61"/>
      <c r="L1078" s="61"/>
      <c r="M1078" s="61"/>
    </row>
    <row r="1079" spans="1:13" x14ac:dyDescent="0.25">
      <c r="A1079" s="61"/>
      <c r="B1079" s="61"/>
      <c r="C1079" s="61"/>
      <c r="D1079" s="61"/>
      <c r="E1079" s="61"/>
      <c r="F1079" s="61"/>
      <c r="G1079" s="61"/>
      <c r="H1079" s="61"/>
      <c r="I1079" s="61"/>
      <c r="J1079" s="61"/>
      <c r="K1079" s="61"/>
      <c r="L1079" s="61"/>
      <c r="M1079" s="61"/>
    </row>
    <row r="1080" spans="1:13" x14ac:dyDescent="0.25">
      <c r="A1080" s="61"/>
      <c r="B1080" s="61"/>
      <c r="C1080" s="61"/>
      <c r="D1080" s="61"/>
      <c r="E1080" s="61"/>
      <c r="F1080" s="61"/>
      <c r="G1080" s="61"/>
      <c r="H1080" s="61"/>
      <c r="I1080" s="61"/>
      <c r="J1080" s="61"/>
      <c r="K1080" s="61"/>
      <c r="L1080" s="61"/>
      <c r="M1080" s="61"/>
    </row>
    <row r="1081" spans="1:13" x14ac:dyDescent="0.25">
      <c r="A1081" s="61"/>
      <c r="B1081" s="61"/>
      <c r="C1081" s="61"/>
      <c r="D1081" s="61"/>
      <c r="E1081" s="61"/>
      <c r="F1081" s="61"/>
      <c r="G1081" s="61"/>
      <c r="H1081" s="61"/>
      <c r="I1081" s="61"/>
      <c r="J1081" s="61"/>
      <c r="K1081" s="61"/>
      <c r="L1081" s="61"/>
      <c r="M1081" s="61"/>
    </row>
    <row r="1082" spans="1:13" x14ac:dyDescent="0.25">
      <c r="A1082" s="61"/>
      <c r="B1082" s="61"/>
      <c r="C1082" s="61"/>
      <c r="D1082" s="61"/>
      <c r="E1082" s="61"/>
      <c r="F1082" s="61"/>
      <c r="G1082" s="61"/>
      <c r="H1082" s="61"/>
      <c r="I1082" s="61"/>
      <c r="J1082" s="61"/>
      <c r="K1082" s="61"/>
      <c r="L1082" s="61"/>
      <c r="M1082" s="61"/>
    </row>
    <row r="1083" spans="1:13" x14ac:dyDescent="0.25">
      <c r="A1083" s="61"/>
      <c r="B1083" s="61"/>
      <c r="C1083" s="61"/>
      <c r="D1083" s="61"/>
      <c r="E1083" s="61"/>
      <c r="F1083" s="61"/>
      <c r="G1083" s="61"/>
      <c r="H1083" s="61"/>
      <c r="I1083" s="61"/>
      <c r="J1083" s="61"/>
      <c r="K1083" s="61"/>
      <c r="L1083" s="61"/>
      <c r="M1083" s="61"/>
    </row>
    <row r="1084" spans="1:13" x14ac:dyDescent="0.25">
      <c r="A1084" s="61"/>
      <c r="B1084" s="61"/>
      <c r="C1084" s="61"/>
      <c r="D1084" s="61"/>
      <c r="E1084" s="61"/>
      <c r="F1084" s="61"/>
      <c r="G1084" s="61"/>
      <c r="H1084" s="61"/>
      <c r="I1084" s="61"/>
      <c r="J1084" s="61"/>
      <c r="K1084" s="61"/>
      <c r="L1084" s="61"/>
      <c r="M1084" s="61"/>
    </row>
    <row r="1085" spans="1:13" x14ac:dyDescent="0.25">
      <c r="A1085" s="61"/>
      <c r="B1085" s="61"/>
      <c r="C1085" s="61"/>
      <c r="D1085" s="61"/>
      <c r="E1085" s="61"/>
      <c r="F1085" s="61"/>
      <c r="G1085" s="61"/>
      <c r="H1085" s="61"/>
      <c r="I1085" s="61"/>
      <c r="J1085" s="61"/>
      <c r="K1085" s="61"/>
      <c r="L1085" s="61"/>
      <c r="M1085" s="61"/>
    </row>
    <row r="1086" spans="1:13" x14ac:dyDescent="0.25">
      <c r="A1086" s="61"/>
      <c r="B1086" s="61"/>
      <c r="C1086" s="61"/>
      <c r="D1086" s="61"/>
      <c r="E1086" s="61"/>
      <c r="F1086" s="61"/>
      <c r="G1086" s="61"/>
      <c r="H1086" s="61"/>
      <c r="I1086" s="61"/>
      <c r="J1086" s="61"/>
      <c r="K1086" s="61"/>
      <c r="L1086" s="61"/>
      <c r="M1086" s="61"/>
    </row>
    <row r="1087" spans="1:13" x14ac:dyDescent="0.25">
      <c r="A1087" s="61"/>
      <c r="B1087" s="61"/>
      <c r="C1087" s="61"/>
      <c r="D1087" s="61"/>
      <c r="E1087" s="61"/>
      <c r="F1087" s="61"/>
      <c r="G1087" s="61"/>
      <c r="H1087" s="61"/>
      <c r="I1087" s="61"/>
      <c r="J1087" s="61"/>
      <c r="K1087" s="61"/>
      <c r="L1087" s="61"/>
      <c r="M1087" s="61"/>
    </row>
    <row r="1088" spans="1:13" x14ac:dyDescent="0.25">
      <c r="A1088" s="61"/>
      <c r="B1088" s="61"/>
      <c r="C1088" s="61"/>
      <c r="D1088" s="61"/>
      <c r="E1088" s="61"/>
      <c r="F1088" s="61"/>
      <c r="G1088" s="61"/>
      <c r="H1088" s="61"/>
      <c r="I1088" s="61"/>
      <c r="J1088" s="61"/>
      <c r="K1088" s="61"/>
      <c r="L1088" s="61"/>
      <c r="M1088" s="61"/>
    </row>
    <row r="1089" spans="1:13" x14ac:dyDescent="0.25">
      <c r="A1089" s="61"/>
      <c r="B1089" s="61"/>
      <c r="C1089" s="61"/>
      <c r="D1089" s="61"/>
      <c r="E1089" s="61"/>
      <c r="F1089" s="61"/>
      <c r="G1089" s="61"/>
      <c r="H1089" s="61"/>
      <c r="I1089" s="61"/>
      <c r="J1089" s="61"/>
      <c r="K1089" s="61"/>
      <c r="L1089" s="61"/>
      <c r="M1089" s="61"/>
    </row>
    <row r="1090" spans="1:13" x14ac:dyDescent="0.25">
      <c r="A1090" s="61"/>
      <c r="B1090" s="61"/>
      <c r="C1090" s="61"/>
      <c r="D1090" s="61"/>
      <c r="E1090" s="61"/>
      <c r="F1090" s="61"/>
      <c r="G1090" s="61"/>
      <c r="H1090" s="61"/>
      <c r="I1090" s="61"/>
      <c r="J1090" s="61"/>
      <c r="K1090" s="61"/>
      <c r="L1090" s="61"/>
      <c r="M1090" s="61"/>
    </row>
    <row r="1091" spans="1:13" x14ac:dyDescent="0.25">
      <c r="A1091" s="61"/>
      <c r="B1091" s="61"/>
      <c r="C1091" s="61"/>
      <c r="D1091" s="61"/>
      <c r="E1091" s="61"/>
      <c r="F1091" s="61"/>
      <c r="G1091" s="61"/>
      <c r="H1091" s="61"/>
      <c r="I1091" s="61"/>
      <c r="J1091" s="61"/>
      <c r="K1091" s="61"/>
      <c r="L1091" s="61"/>
      <c r="M1091" s="61"/>
    </row>
    <row r="1092" spans="1:13" x14ac:dyDescent="0.25">
      <c r="A1092" s="61"/>
      <c r="B1092" s="61"/>
      <c r="C1092" s="61"/>
      <c r="D1092" s="61"/>
      <c r="E1092" s="61"/>
      <c r="F1092" s="61"/>
      <c r="G1092" s="61"/>
      <c r="H1092" s="61"/>
      <c r="I1092" s="61"/>
      <c r="J1092" s="61"/>
      <c r="K1092" s="61"/>
      <c r="L1092" s="61"/>
      <c r="M1092" s="61"/>
    </row>
    <row r="1093" spans="1:13" x14ac:dyDescent="0.25">
      <c r="A1093" s="61"/>
      <c r="B1093" s="61"/>
      <c r="C1093" s="61"/>
      <c r="D1093" s="61"/>
      <c r="E1093" s="61"/>
      <c r="F1093" s="61"/>
      <c r="G1093" s="61"/>
      <c r="H1093" s="61"/>
      <c r="I1093" s="61"/>
      <c r="J1093" s="61"/>
      <c r="K1093" s="61"/>
      <c r="L1093" s="61"/>
      <c r="M1093" s="61"/>
    </row>
    <row r="1094" spans="1:13" x14ac:dyDescent="0.25">
      <c r="A1094" s="61"/>
      <c r="B1094" s="61"/>
      <c r="C1094" s="61"/>
      <c r="D1094" s="61"/>
      <c r="E1094" s="61"/>
      <c r="F1094" s="61"/>
      <c r="G1094" s="61"/>
      <c r="H1094" s="61"/>
      <c r="I1094" s="61"/>
      <c r="J1094" s="61"/>
      <c r="K1094" s="61"/>
      <c r="L1094" s="61"/>
      <c r="M1094" s="61"/>
    </row>
    <row r="1095" spans="1:13" x14ac:dyDescent="0.25">
      <c r="A1095" s="61"/>
      <c r="B1095" s="61"/>
      <c r="C1095" s="61"/>
      <c r="D1095" s="61"/>
      <c r="E1095" s="61"/>
      <c r="F1095" s="61"/>
      <c r="G1095" s="61"/>
      <c r="H1095" s="61"/>
      <c r="I1095" s="61"/>
      <c r="J1095" s="61"/>
      <c r="K1095" s="61"/>
      <c r="L1095" s="61"/>
      <c r="M1095" s="61"/>
    </row>
    <row r="1096" spans="1:13" x14ac:dyDescent="0.25">
      <c r="A1096" s="61"/>
      <c r="B1096" s="61"/>
      <c r="C1096" s="61"/>
      <c r="D1096" s="61"/>
      <c r="E1096" s="61"/>
      <c r="F1096" s="61"/>
      <c r="G1096" s="61"/>
      <c r="H1096" s="61"/>
      <c r="I1096" s="61"/>
      <c r="J1096" s="61"/>
      <c r="K1096" s="61"/>
      <c r="L1096" s="61"/>
      <c r="M1096" s="61"/>
    </row>
    <row r="1097" spans="1:13" x14ac:dyDescent="0.25">
      <c r="A1097" s="61"/>
      <c r="B1097" s="61"/>
      <c r="C1097" s="61"/>
      <c r="D1097" s="61"/>
      <c r="E1097" s="61"/>
      <c r="F1097" s="61"/>
      <c r="G1097" s="61"/>
      <c r="H1097" s="61"/>
      <c r="I1097" s="61"/>
      <c r="J1097" s="61"/>
      <c r="K1097" s="61"/>
      <c r="L1097" s="61"/>
      <c r="M1097" s="61"/>
    </row>
    <row r="1098" spans="1:13" x14ac:dyDescent="0.25">
      <c r="A1098" s="61"/>
      <c r="B1098" s="61"/>
      <c r="C1098" s="61"/>
      <c r="D1098" s="61"/>
      <c r="E1098" s="61"/>
      <c r="F1098" s="61"/>
      <c r="G1098" s="61"/>
      <c r="H1098" s="61"/>
      <c r="I1098" s="61"/>
      <c r="J1098" s="61"/>
      <c r="K1098" s="61"/>
      <c r="L1098" s="61"/>
      <c r="M1098" s="61"/>
    </row>
    <row r="1099" spans="1:13" x14ac:dyDescent="0.25">
      <c r="A1099" s="61"/>
      <c r="B1099" s="61"/>
      <c r="C1099" s="61"/>
      <c r="D1099" s="61"/>
      <c r="E1099" s="61"/>
      <c r="F1099" s="61"/>
      <c r="G1099" s="61"/>
      <c r="H1099" s="61"/>
      <c r="I1099" s="61"/>
      <c r="J1099" s="61"/>
      <c r="K1099" s="61"/>
      <c r="L1099" s="61"/>
      <c r="M1099" s="61"/>
    </row>
    <row r="1100" spans="1:13" x14ac:dyDescent="0.25">
      <c r="A1100" s="61"/>
      <c r="B1100" s="61"/>
      <c r="C1100" s="61"/>
      <c r="D1100" s="61"/>
      <c r="E1100" s="61"/>
      <c r="F1100" s="61"/>
      <c r="G1100" s="61"/>
      <c r="H1100" s="61"/>
      <c r="I1100" s="61"/>
      <c r="J1100" s="61"/>
      <c r="K1100" s="61"/>
      <c r="L1100" s="61"/>
      <c r="M1100" s="61"/>
    </row>
    <row r="1101" spans="1:13" x14ac:dyDescent="0.25">
      <c r="A1101" s="61"/>
      <c r="B1101" s="61"/>
      <c r="C1101" s="61"/>
      <c r="D1101" s="61"/>
      <c r="E1101" s="61"/>
      <c r="F1101" s="61"/>
      <c r="G1101" s="61"/>
      <c r="H1101" s="61"/>
      <c r="I1101" s="61"/>
      <c r="J1101" s="61"/>
      <c r="K1101" s="61"/>
      <c r="L1101" s="61"/>
      <c r="M1101" s="61"/>
    </row>
    <row r="1102" spans="1:13" x14ac:dyDescent="0.25">
      <c r="A1102" s="61"/>
      <c r="B1102" s="61"/>
      <c r="C1102" s="61"/>
      <c r="D1102" s="61"/>
      <c r="E1102" s="61"/>
      <c r="F1102" s="61"/>
      <c r="G1102" s="61"/>
      <c r="H1102" s="61"/>
      <c r="I1102" s="61"/>
      <c r="J1102" s="61"/>
      <c r="K1102" s="61"/>
      <c r="L1102" s="61"/>
      <c r="M1102" s="61"/>
    </row>
    <row r="1103" spans="1:13" x14ac:dyDescent="0.25">
      <c r="A1103" s="61"/>
      <c r="B1103" s="61"/>
      <c r="C1103" s="61"/>
      <c r="D1103" s="61"/>
      <c r="E1103" s="61"/>
      <c r="F1103" s="61"/>
      <c r="G1103" s="61"/>
      <c r="H1103" s="61"/>
      <c r="I1103" s="61"/>
      <c r="J1103" s="61"/>
      <c r="K1103" s="61"/>
      <c r="L1103" s="61"/>
      <c r="M1103" s="61"/>
    </row>
    <row r="1104" spans="1:13" x14ac:dyDescent="0.25">
      <c r="A1104" s="61"/>
      <c r="B1104" s="61"/>
      <c r="C1104" s="61"/>
      <c r="D1104" s="61"/>
      <c r="E1104" s="61"/>
      <c r="F1104" s="61"/>
      <c r="G1104" s="61"/>
      <c r="H1104" s="61"/>
      <c r="I1104" s="61"/>
      <c r="J1104" s="61"/>
      <c r="K1104" s="61"/>
      <c r="L1104" s="61"/>
      <c r="M1104" s="61"/>
    </row>
    <row r="1105" spans="1:13" x14ac:dyDescent="0.25">
      <c r="A1105" s="61"/>
      <c r="B1105" s="61"/>
      <c r="C1105" s="61"/>
      <c r="D1105" s="61"/>
      <c r="E1105" s="61"/>
      <c r="F1105" s="61"/>
      <c r="G1105" s="61"/>
      <c r="H1105" s="61"/>
      <c r="I1105" s="61"/>
      <c r="J1105" s="61"/>
      <c r="K1105" s="61"/>
      <c r="L1105" s="61"/>
      <c r="M1105" s="61"/>
    </row>
    <row r="1106" spans="1:13" x14ac:dyDescent="0.25">
      <c r="A1106" s="61"/>
      <c r="B1106" s="61"/>
      <c r="C1106" s="61"/>
      <c r="D1106" s="61"/>
      <c r="E1106" s="61"/>
      <c r="F1106" s="61"/>
      <c r="G1106" s="61"/>
      <c r="H1106" s="61"/>
      <c r="I1106" s="61"/>
      <c r="J1106" s="61"/>
      <c r="K1106" s="61"/>
      <c r="L1106" s="61"/>
      <c r="M1106" s="61"/>
    </row>
    <row r="1107" spans="1:13" x14ac:dyDescent="0.25">
      <c r="A1107" s="61"/>
      <c r="B1107" s="61"/>
      <c r="C1107" s="61"/>
      <c r="D1107" s="61"/>
      <c r="E1107" s="61"/>
      <c r="F1107" s="61"/>
      <c r="G1107" s="61"/>
      <c r="H1107" s="61"/>
      <c r="I1107" s="61"/>
      <c r="J1107" s="61"/>
      <c r="K1107" s="61"/>
      <c r="L1107" s="61"/>
      <c r="M1107" s="61"/>
    </row>
    <row r="1108" spans="1:13" x14ac:dyDescent="0.25">
      <c r="A1108" s="61"/>
      <c r="B1108" s="61"/>
      <c r="C1108" s="61"/>
      <c r="D1108" s="61"/>
      <c r="E1108" s="61"/>
      <c r="F1108" s="61"/>
      <c r="G1108" s="61"/>
      <c r="H1108" s="61"/>
      <c r="I1108" s="61"/>
      <c r="J1108" s="61"/>
      <c r="K1108" s="61"/>
      <c r="L1108" s="61"/>
      <c r="M1108" s="61"/>
    </row>
    <row r="1109" spans="1:13" x14ac:dyDescent="0.25">
      <c r="A1109" s="61"/>
      <c r="B1109" s="61"/>
      <c r="C1109" s="61"/>
      <c r="D1109" s="61"/>
      <c r="E1109" s="61"/>
      <c r="F1109" s="61"/>
      <c r="G1109" s="61"/>
      <c r="H1109" s="61"/>
      <c r="I1109" s="61"/>
      <c r="J1109" s="61"/>
      <c r="K1109" s="61"/>
      <c r="L1109" s="61"/>
      <c r="M1109" s="61"/>
    </row>
    <row r="1110" spans="1:13" x14ac:dyDescent="0.25">
      <c r="A1110" s="61"/>
      <c r="B1110" s="61"/>
      <c r="C1110" s="61"/>
      <c r="D1110" s="61"/>
      <c r="E1110" s="61"/>
      <c r="F1110" s="61"/>
      <c r="G1110" s="61"/>
      <c r="H1110" s="61"/>
      <c r="I1110" s="61"/>
      <c r="J1110" s="61"/>
      <c r="K1110" s="61"/>
      <c r="L1110" s="61"/>
      <c r="M1110" s="61"/>
    </row>
    <row r="1111" spans="1:13" x14ac:dyDescent="0.25">
      <c r="A1111" s="61"/>
      <c r="B1111" s="61"/>
      <c r="C1111" s="61"/>
      <c r="D1111" s="61"/>
      <c r="E1111" s="61"/>
      <c r="F1111" s="61"/>
      <c r="G1111" s="61"/>
      <c r="H1111" s="61"/>
      <c r="I1111" s="61"/>
      <c r="J1111" s="61"/>
      <c r="K1111" s="61"/>
      <c r="L1111" s="61"/>
      <c r="M1111" s="61"/>
    </row>
    <row r="1112" spans="1:13" x14ac:dyDescent="0.25">
      <c r="A1112" s="61"/>
      <c r="B1112" s="61"/>
      <c r="C1112" s="61"/>
      <c r="D1112" s="61"/>
      <c r="E1112" s="61"/>
      <c r="F1112" s="61"/>
      <c r="G1112" s="61"/>
      <c r="H1112" s="61"/>
      <c r="I1112" s="61"/>
      <c r="J1112" s="61"/>
      <c r="K1112" s="61"/>
      <c r="L1112" s="61"/>
      <c r="M1112" s="61"/>
    </row>
    <row r="1113" spans="1:13" x14ac:dyDescent="0.25">
      <c r="A1113" s="61"/>
      <c r="B1113" s="61"/>
      <c r="C1113" s="61"/>
      <c r="D1113" s="61"/>
      <c r="E1113" s="61"/>
      <c r="F1113" s="61"/>
      <c r="G1113" s="61"/>
      <c r="H1113" s="61"/>
      <c r="I1113" s="61"/>
      <c r="J1113" s="61"/>
      <c r="K1113" s="61"/>
      <c r="L1113" s="61"/>
      <c r="M1113" s="61"/>
    </row>
    <row r="1114" spans="1:13" x14ac:dyDescent="0.25">
      <c r="A1114" s="61"/>
      <c r="B1114" s="61"/>
      <c r="C1114" s="61"/>
      <c r="D1114" s="61"/>
      <c r="E1114" s="61"/>
      <c r="F1114" s="61"/>
      <c r="G1114" s="61"/>
      <c r="H1114" s="61"/>
      <c r="I1114" s="61"/>
      <c r="J1114" s="61"/>
      <c r="K1114" s="61"/>
      <c r="L1114" s="61"/>
      <c r="M1114" s="61"/>
    </row>
    <row r="1115" spans="1:13" x14ac:dyDescent="0.25">
      <c r="A1115" s="61"/>
      <c r="B1115" s="61"/>
      <c r="C1115" s="61"/>
      <c r="D1115" s="61"/>
      <c r="E1115" s="61"/>
      <c r="F1115" s="61"/>
      <c r="G1115" s="61"/>
      <c r="H1115" s="61"/>
      <c r="I1115" s="61"/>
      <c r="J1115" s="61"/>
      <c r="K1115" s="61"/>
      <c r="L1115" s="61"/>
      <c r="M1115" s="61"/>
    </row>
    <row r="1116" spans="1:13" x14ac:dyDescent="0.25">
      <c r="A1116" s="61"/>
      <c r="B1116" s="61"/>
      <c r="C1116" s="61"/>
      <c r="D1116" s="61"/>
      <c r="E1116" s="61"/>
      <c r="F1116" s="61"/>
      <c r="G1116" s="61"/>
      <c r="H1116" s="61"/>
      <c r="I1116" s="61"/>
      <c r="J1116" s="61"/>
      <c r="K1116" s="61"/>
      <c r="L1116" s="61"/>
      <c r="M1116" s="61"/>
    </row>
    <row r="1117" spans="1:13" x14ac:dyDescent="0.25">
      <c r="A1117" s="61"/>
      <c r="B1117" s="61"/>
      <c r="C1117" s="61"/>
      <c r="D1117" s="61"/>
      <c r="E1117" s="61"/>
      <c r="F1117" s="61"/>
      <c r="G1117" s="61"/>
      <c r="H1117" s="61"/>
      <c r="I1117" s="61"/>
      <c r="J1117" s="61"/>
      <c r="K1117" s="61"/>
      <c r="L1117" s="61"/>
      <c r="M1117" s="61"/>
    </row>
    <row r="1118" spans="1:13" x14ac:dyDescent="0.25">
      <c r="A1118" s="61"/>
      <c r="B1118" s="61"/>
      <c r="C1118" s="61"/>
      <c r="D1118" s="61"/>
      <c r="E1118" s="61"/>
      <c r="F1118" s="61"/>
      <c r="G1118" s="61"/>
      <c r="H1118" s="61"/>
      <c r="I1118" s="61"/>
      <c r="J1118" s="61"/>
      <c r="K1118" s="61"/>
      <c r="L1118" s="61"/>
      <c r="M1118" s="61"/>
    </row>
    <row r="1119" spans="1:13" x14ac:dyDescent="0.25">
      <c r="A1119" s="61"/>
      <c r="B1119" s="61"/>
      <c r="C1119" s="61"/>
      <c r="D1119" s="61"/>
      <c r="E1119" s="61"/>
      <c r="F1119" s="61"/>
      <c r="G1119" s="61"/>
      <c r="H1119" s="61"/>
      <c r="I1119" s="61"/>
      <c r="J1119" s="61"/>
      <c r="K1119" s="61"/>
      <c r="L1119" s="61"/>
      <c r="M1119" s="61"/>
    </row>
    <row r="1120" spans="1:13" x14ac:dyDescent="0.25">
      <c r="A1120" s="61"/>
      <c r="B1120" s="61"/>
      <c r="C1120" s="61"/>
      <c r="D1120" s="61"/>
      <c r="E1120" s="61"/>
      <c r="F1120" s="61"/>
      <c r="G1120" s="61"/>
      <c r="H1120" s="61"/>
      <c r="I1120" s="61"/>
      <c r="J1120" s="61"/>
      <c r="K1120" s="61"/>
      <c r="L1120" s="61"/>
      <c r="M1120" s="61"/>
    </row>
    <row r="1121" spans="1:13" x14ac:dyDescent="0.25">
      <c r="A1121" s="61"/>
      <c r="B1121" s="61"/>
      <c r="C1121" s="61"/>
      <c r="D1121" s="61"/>
      <c r="E1121" s="61"/>
      <c r="F1121" s="61"/>
      <c r="G1121" s="61"/>
      <c r="H1121" s="61"/>
      <c r="I1121" s="61"/>
      <c r="J1121" s="61"/>
      <c r="K1121" s="61"/>
      <c r="L1121" s="61"/>
      <c r="M1121" s="61"/>
    </row>
    <row r="1122" spans="1:13" x14ac:dyDescent="0.25">
      <c r="A1122" s="61"/>
      <c r="B1122" s="61"/>
      <c r="C1122" s="61"/>
      <c r="D1122" s="61"/>
      <c r="E1122" s="61"/>
      <c r="F1122" s="61"/>
      <c r="G1122" s="61"/>
      <c r="H1122" s="61"/>
      <c r="I1122" s="61"/>
      <c r="J1122" s="61"/>
      <c r="K1122" s="61"/>
      <c r="L1122" s="61"/>
      <c r="M1122" s="61"/>
    </row>
    <row r="1123" spans="1:13" x14ac:dyDescent="0.25">
      <c r="A1123" s="61"/>
      <c r="B1123" s="61"/>
      <c r="C1123" s="61"/>
      <c r="D1123" s="61"/>
      <c r="E1123" s="61"/>
      <c r="F1123" s="61"/>
      <c r="G1123" s="61"/>
      <c r="H1123" s="61"/>
      <c r="I1123" s="61"/>
      <c r="J1123" s="61"/>
      <c r="K1123" s="61"/>
      <c r="L1123" s="61"/>
      <c r="M1123" s="61"/>
    </row>
    <row r="1124" spans="1:13" x14ac:dyDescent="0.25">
      <c r="A1124" s="61"/>
      <c r="B1124" s="61"/>
      <c r="C1124" s="61"/>
      <c r="D1124" s="61"/>
      <c r="E1124" s="61"/>
      <c r="F1124" s="61"/>
      <c r="G1124" s="61"/>
      <c r="H1124" s="61"/>
      <c r="I1124" s="61"/>
      <c r="J1124" s="61"/>
      <c r="K1124" s="61"/>
      <c r="L1124" s="61"/>
      <c r="M1124" s="61"/>
    </row>
    <row r="1125" spans="1:13" x14ac:dyDescent="0.25">
      <c r="A1125" s="61"/>
      <c r="B1125" s="61"/>
      <c r="C1125" s="61"/>
      <c r="D1125" s="61"/>
      <c r="E1125" s="61"/>
      <c r="F1125" s="61"/>
      <c r="G1125" s="61"/>
      <c r="H1125" s="61"/>
      <c r="I1125" s="61"/>
      <c r="J1125" s="61"/>
      <c r="K1125" s="61"/>
      <c r="L1125" s="61"/>
      <c r="M1125" s="61"/>
    </row>
    <row r="1126" spans="1:13" x14ac:dyDescent="0.25">
      <c r="A1126" s="61"/>
      <c r="B1126" s="61"/>
      <c r="C1126" s="61"/>
      <c r="D1126" s="61"/>
      <c r="E1126" s="61"/>
      <c r="F1126" s="61"/>
      <c r="G1126" s="61"/>
      <c r="H1126" s="61"/>
      <c r="I1126" s="61"/>
      <c r="J1126" s="61"/>
      <c r="K1126" s="61"/>
      <c r="L1126" s="61"/>
      <c r="M1126" s="61"/>
    </row>
    <row r="1127" spans="1:13" x14ac:dyDescent="0.25">
      <c r="A1127" s="61"/>
      <c r="B1127" s="61"/>
      <c r="C1127" s="61"/>
      <c r="D1127" s="61"/>
      <c r="E1127" s="61"/>
      <c r="F1127" s="61"/>
      <c r="G1127" s="61"/>
      <c r="H1127" s="61"/>
      <c r="I1127" s="61"/>
      <c r="J1127" s="61"/>
      <c r="K1127" s="61"/>
      <c r="L1127" s="61"/>
      <c r="M1127" s="61"/>
    </row>
    <row r="1128" spans="1:13" x14ac:dyDescent="0.25">
      <c r="A1128" s="61"/>
      <c r="B1128" s="61"/>
      <c r="C1128" s="61"/>
      <c r="D1128" s="61"/>
      <c r="E1128" s="61"/>
      <c r="F1128" s="61"/>
      <c r="G1128" s="61"/>
      <c r="H1128" s="61"/>
      <c r="I1128" s="61"/>
      <c r="J1128" s="61"/>
      <c r="K1128" s="61"/>
      <c r="L1128" s="61"/>
      <c r="M1128" s="61"/>
    </row>
    <row r="1129" spans="1:13" x14ac:dyDescent="0.25">
      <c r="A1129" s="61"/>
      <c r="B1129" s="61"/>
      <c r="C1129" s="61"/>
      <c r="D1129" s="61"/>
      <c r="E1129" s="61"/>
      <c r="F1129" s="61"/>
      <c r="G1129" s="61"/>
      <c r="H1129" s="61"/>
      <c r="I1129" s="61"/>
      <c r="J1129" s="61"/>
      <c r="K1129" s="61"/>
      <c r="L1129" s="61"/>
      <c r="M1129" s="61"/>
    </row>
    <row r="1130" spans="1:13" x14ac:dyDescent="0.25">
      <c r="A1130" s="61"/>
      <c r="B1130" s="61"/>
      <c r="C1130" s="61"/>
      <c r="D1130" s="61"/>
      <c r="E1130" s="61"/>
      <c r="F1130" s="61"/>
      <c r="G1130" s="61"/>
      <c r="H1130" s="61"/>
      <c r="I1130" s="61"/>
      <c r="J1130" s="61"/>
      <c r="K1130" s="61"/>
      <c r="L1130" s="61"/>
      <c r="M1130" s="61"/>
    </row>
    <row r="1131" spans="1:13" x14ac:dyDescent="0.25">
      <c r="A1131" s="61"/>
      <c r="B1131" s="61"/>
      <c r="C1131" s="61"/>
      <c r="D1131" s="61"/>
      <c r="E1131" s="61"/>
      <c r="F1131" s="61"/>
      <c r="G1131" s="61"/>
      <c r="H1131" s="61"/>
      <c r="I1131" s="61"/>
      <c r="J1131" s="61"/>
      <c r="K1131" s="61"/>
      <c r="L1131" s="61"/>
      <c r="M1131" s="61"/>
    </row>
    <row r="1132" spans="1:13" x14ac:dyDescent="0.25">
      <c r="A1132" s="61"/>
      <c r="B1132" s="61"/>
      <c r="C1132" s="61"/>
      <c r="D1132" s="61"/>
      <c r="E1132" s="61"/>
      <c r="F1132" s="61"/>
      <c r="G1132" s="61"/>
      <c r="H1132" s="61"/>
      <c r="I1132" s="61"/>
      <c r="J1132" s="61"/>
      <c r="K1132" s="61"/>
      <c r="L1132" s="61"/>
      <c r="M1132" s="61"/>
    </row>
    <row r="1133" spans="1:13" x14ac:dyDescent="0.25">
      <c r="A1133" s="61"/>
      <c r="B1133" s="61"/>
      <c r="C1133" s="61"/>
      <c r="D1133" s="61"/>
      <c r="E1133" s="61"/>
      <c r="F1133" s="61"/>
      <c r="G1133" s="61"/>
      <c r="H1133" s="61"/>
      <c r="I1133" s="61"/>
      <c r="J1133" s="61"/>
      <c r="K1133" s="61"/>
      <c r="L1133" s="61"/>
      <c r="M1133" s="61"/>
    </row>
    <row r="1134" spans="1:13" x14ac:dyDescent="0.25">
      <c r="A1134" s="61"/>
      <c r="B1134" s="61"/>
      <c r="C1134" s="61"/>
      <c r="D1134" s="61"/>
      <c r="E1134" s="61"/>
      <c r="F1134" s="61"/>
      <c r="G1134" s="61"/>
      <c r="H1134" s="61"/>
      <c r="I1134" s="61"/>
      <c r="J1134" s="61"/>
      <c r="K1134" s="61"/>
      <c r="L1134" s="61"/>
      <c r="M1134" s="61"/>
    </row>
    <row r="1135" spans="1:13" x14ac:dyDescent="0.25">
      <c r="A1135" s="61"/>
      <c r="B1135" s="61"/>
      <c r="C1135" s="61"/>
      <c r="D1135" s="61"/>
      <c r="E1135" s="61"/>
      <c r="F1135" s="61"/>
      <c r="G1135" s="61"/>
      <c r="H1135" s="61"/>
      <c r="I1135" s="61"/>
      <c r="J1135" s="61"/>
      <c r="K1135" s="61"/>
      <c r="L1135" s="61"/>
      <c r="M1135" s="61"/>
    </row>
    <row r="1136" spans="1:13" x14ac:dyDescent="0.25">
      <c r="A1136" s="61"/>
      <c r="B1136" s="61"/>
      <c r="C1136" s="61"/>
      <c r="D1136" s="61"/>
      <c r="E1136" s="61"/>
      <c r="F1136" s="61"/>
      <c r="G1136" s="61"/>
      <c r="H1136" s="61"/>
      <c r="I1136" s="61"/>
      <c r="J1136" s="61"/>
      <c r="K1136" s="61"/>
      <c r="L1136" s="61"/>
      <c r="M1136" s="61"/>
    </row>
    <row r="1137" spans="1:13" x14ac:dyDescent="0.25">
      <c r="A1137" s="61"/>
      <c r="B1137" s="61"/>
      <c r="C1137" s="61"/>
      <c r="D1137" s="61"/>
      <c r="E1137" s="61"/>
      <c r="F1137" s="61"/>
      <c r="G1137" s="61"/>
      <c r="H1137" s="61"/>
      <c r="I1137" s="61"/>
      <c r="J1137" s="61"/>
      <c r="K1137" s="61"/>
      <c r="L1137" s="61"/>
      <c r="M1137" s="61"/>
    </row>
    <row r="1138" spans="1:13" x14ac:dyDescent="0.25">
      <c r="A1138" s="61"/>
      <c r="B1138" s="61"/>
      <c r="C1138" s="61"/>
      <c r="D1138" s="61"/>
      <c r="E1138" s="61"/>
      <c r="F1138" s="61"/>
      <c r="G1138" s="61"/>
      <c r="H1138" s="61"/>
      <c r="I1138" s="61"/>
      <c r="J1138" s="61"/>
      <c r="K1138" s="61"/>
      <c r="L1138" s="61"/>
      <c r="M1138" s="61"/>
    </row>
    <row r="1139" spans="1:13" x14ac:dyDescent="0.25">
      <c r="A1139" s="61"/>
      <c r="B1139" s="61"/>
      <c r="C1139" s="61"/>
      <c r="D1139" s="61"/>
      <c r="E1139" s="61"/>
      <c r="F1139" s="61"/>
      <c r="G1139" s="61"/>
      <c r="H1139" s="61"/>
      <c r="I1139" s="61"/>
      <c r="J1139" s="61"/>
      <c r="K1139" s="61"/>
      <c r="L1139" s="61"/>
      <c r="M1139" s="61"/>
    </row>
    <row r="1140" spans="1:13" x14ac:dyDescent="0.25">
      <c r="A1140" s="61"/>
      <c r="B1140" s="61"/>
      <c r="C1140" s="61"/>
      <c r="D1140" s="61"/>
      <c r="E1140" s="61"/>
      <c r="F1140" s="61"/>
      <c r="G1140" s="61"/>
      <c r="H1140" s="61"/>
      <c r="I1140" s="61"/>
      <c r="J1140" s="61"/>
      <c r="K1140" s="61"/>
      <c r="L1140" s="61"/>
      <c r="M1140" s="61"/>
    </row>
    <row r="1141" spans="1:13" x14ac:dyDescent="0.25">
      <c r="A1141" s="61"/>
      <c r="B1141" s="61"/>
      <c r="C1141" s="61"/>
      <c r="D1141" s="61"/>
      <c r="E1141" s="61"/>
      <c r="F1141" s="61"/>
      <c r="G1141" s="61"/>
      <c r="H1141" s="61"/>
      <c r="I1141" s="61"/>
      <c r="J1141" s="61"/>
      <c r="K1141" s="61"/>
      <c r="L1141" s="61"/>
      <c r="M1141" s="61"/>
    </row>
    <row r="1142" spans="1:13" x14ac:dyDescent="0.25">
      <c r="A1142" s="61"/>
      <c r="B1142" s="61"/>
      <c r="C1142" s="61"/>
      <c r="D1142" s="61"/>
      <c r="E1142" s="61"/>
      <c r="F1142" s="61"/>
      <c r="G1142" s="61"/>
      <c r="H1142" s="61"/>
      <c r="I1142" s="61"/>
      <c r="J1142" s="61"/>
      <c r="K1142" s="61"/>
      <c r="L1142" s="61"/>
      <c r="M1142" s="61"/>
    </row>
    <row r="1143" spans="1:13" x14ac:dyDescent="0.25">
      <c r="A1143" s="61"/>
      <c r="B1143" s="61"/>
      <c r="C1143" s="61"/>
      <c r="D1143" s="61"/>
      <c r="E1143" s="61"/>
      <c r="F1143" s="61"/>
      <c r="G1143" s="61"/>
      <c r="H1143" s="61"/>
      <c r="I1143" s="61"/>
      <c r="J1143" s="61"/>
      <c r="K1143" s="61"/>
      <c r="L1143" s="61"/>
      <c r="M1143" s="61"/>
    </row>
    <row r="1144" spans="1:13" x14ac:dyDescent="0.25">
      <c r="A1144" s="61"/>
      <c r="B1144" s="61"/>
      <c r="C1144" s="61"/>
      <c r="D1144" s="61"/>
      <c r="E1144" s="61"/>
      <c r="F1144" s="61"/>
      <c r="G1144" s="61"/>
      <c r="H1144" s="61"/>
      <c r="I1144" s="61"/>
      <c r="J1144" s="61"/>
      <c r="K1144" s="61"/>
      <c r="L1144" s="61"/>
      <c r="M1144" s="61"/>
    </row>
    <row r="1145" spans="1:13" x14ac:dyDescent="0.25">
      <c r="A1145" s="61"/>
      <c r="B1145" s="61"/>
      <c r="C1145" s="61"/>
      <c r="D1145" s="61"/>
      <c r="E1145" s="61"/>
      <c r="F1145" s="61"/>
      <c r="G1145" s="61"/>
      <c r="H1145" s="61"/>
      <c r="I1145" s="61"/>
      <c r="J1145" s="61"/>
      <c r="K1145" s="61"/>
      <c r="L1145" s="61"/>
      <c r="M1145" s="61"/>
    </row>
    <row r="1146" spans="1:13" x14ac:dyDescent="0.25">
      <c r="A1146" s="61"/>
      <c r="B1146" s="61"/>
      <c r="C1146" s="61"/>
      <c r="D1146" s="61"/>
      <c r="E1146" s="61"/>
      <c r="F1146" s="61"/>
      <c r="G1146" s="61"/>
      <c r="H1146" s="61"/>
      <c r="I1146" s="61"/>
      <c r="J1146" s="61"/>
      <c r="K1146" s="61"/>
      <c r="L1146" s="61"/>
      <c r="M1146" s="61"/>
    </row>
    <row r="1147" spans="1:13" x14ac:dyDescent="0.25">
      <c r="A1147" s="61"/>
      <c r="B1147" s="61"/>
      <c r="C1147" s="61"/>
      <c r="D1147" s="61"/>
      <c r="E1147" s="61"/>
      <c r="F1147" s="61"/>
      <c r="G1147" s="61"/>
      <c r="H1147" s="61"/>
      <c r="I1147" s="61"/>
      <c r="J1147" s="61"/>
      <c r="K1147" s="61"/>
      <c r="L1147" s="61"/>
      <c r="M1147" s="61"/>
    </row>
    <row r="1148" spans="1:13" x14ac:dyDescent="0.25">
      <c r="A1148" s="61"/>
      <c r="B1148" s="61"/>
      <c r="C1148" s="61"/>
      <c r="D1148" s="61"/>
      <c r="E1148" s="61"/>
      <c r="F1148" s="61"/>
      <c r="G1148" s="61"/>
      <c r="H1148" s="61"/>
      <c r="I1148" s="61"/>
      <c r="J1148" s="61"/>
      <c r="K1148" s="61"/>
      <c r="L1148" s="61"/>
      <c r="M1148" s="61"/>
    </row>
    <row r="1149" spans="1:13" x14ac:dyDescent="0.25">
      <c r="A1149" s="61"/>
      <c r="B1149" s="61"/>
      <c r="C1149" s="61"/>
      <c r="D1149" s="61"/>
      <c r="E1149" s="61"/>
      <c r="F1149" s="61"/>
      <c r="G1149" s="61"/>
      <c r="H1149" s="61"/>
      <c r="I1149" s="61"/>
      <c r="J1149" s="61"/>
      <c r="K1149" s="61"/>
      <c r="L1149" s="61"/>
      <c r="M1149" s="61"/>
    </row>
    <row r="1150" spans="1:13" x14ac:dyDescent="0.25">
      <c r="A1150" s="61"/>
      <c r="B1150" s="61"/>
      <c r="C1150" s="61"/>
      <c r="D1150" s="61"/>
      <c r="E1150" s="61"/>
      <c r="F1150" s="61"/>
      <c r="G1150" s="61"/>
      <c r="H1150" s="61"/>
      <c r="I1150" s="61"/>
      <c r="J1150" s="61"/>
      <c r="K1150" s="61"/>
      <c r="L1150" s="61"/>
      <c r="M1150" s="61"/>
    </row>
    <row r="1151" spans="1:13" x14ac:dyDescent="0.25">
      <c r="A1151" s="61"/>
      <c r="B1151" s="61"/>
      <c r="C1151" s="61"/>
      <c r="D1151" s="61"/>
      <c r="E1151" s="61"/>
      <c r="F1151" s="61"/>
      <c r="G1151" s="61"/>
      <c r="H1151" s="61"/>
      <c r="I1151" s="61"/>
      <c r="J1151" s="61"/>
      <c r="K1151" s="61"/>
      <c r="L1151" s="61"/>
      <c r="M1151" s="61"/>
    </row>
    <row r="1152" spans="1:13" x14ac:dyDescent="0.25">
      <c r="A1152" s="61"/>
      <c r="B1152" s="61"/>
      <c r="C1152" s="61"/>
      <c r="D1152" s="61"/>
      <c r="E1152" s="61"/>
      <c r="F1152" s="61"/>
      <c r="G1152" s="61"/>
      <c r="H1152" s="61"/>
      <c r="I1152" s="61"/>
      <c r="J1152" s="61"/>
      <c r="K1152" s="61"/>
      <c r="L1152" s="61"/>
      <c r="M1152" s="61"/>
    </row>
    <row r="1153" spans="1:13" x14ac:dyDescent="0.25">
      <c r="A1153" s="61"/>
      <c r="B1153" s="61"/>
      <c r="C1153" s="61"/>
      <c r="D1153" s="61"/>
      <c r="E1153" s="61"/>
      <c r="F1153" s="61"/>
      <c r="G1153" s="61"/>
      <c r="H1153" s="61"/>
      <c r="I1153" s="61"/>
      <c r="J1153" s="61"/>
      <c r="K1153" s="61"/>
      <c r="L1153" s="61"/>
      <c r="M1153" s="61"/>
    </row>
    <row r="1154" spans="1:13" x14ac:dyDescent="0.25">
      <c r="A1154" s="61"/>
      <c r="B1154" s="61"/>
      <c r="C1154" s="61"/>
      <c r="D1154" s="61"/>
      <c r="E1154" s="61"/>
      <c r="F1154" s="61"/>
      <c r="G1154" s="61"/>
      <c r="H1154" s="61"/>
      <c r="I1154" s="61"/>
      <c r="J1154" s="61"/>
      <c r="K1154" s="61"/>
      <c r="L1154" s="61"/>
      <c r="M1154" s="61"/>
    </row>
    <row r="1155" spans="1:13" x14ac:dyDescent="0.25">
      <c r="A1155" s="61"/>
      <c r="B1155" s="61"/>
      <c r="C1155" s="61"/>
      <c r="D1155" s="61"/>
      <c r="E1155" s="61"/>
      <c r="F1155" s="61"/>
      <c r="G1155" s="61"/>
      <c r="H1155" s="61"/>
      <c r="I1155" s="61"/>
      <c r="J1155" s="61"/>
      <c r="K1155" s="61"/>
      <c r="L1155" s="61"/>
      <c r="M1155" s="61"/>
    </row>
    <row r="1156" spans="1:13" x14ac:dyDescent="0.25">
      <c r="A1156" s="61"/>
      <c r="B1156" s="61"/>
      <c r="C1156" s="61"/>
      <c r="D1156" s="61"/>
      <c r="E1156" s="61"/>
      <c r="F1156" s="61"/>
      <c r="G1156" s="61"/>
      <c r="H1156" s="61"/>
      <c r="I1156" s="61"/>
      <c r="J1156" s="61"/>
      <c r="K1156" s="61"/>
      <c r="L1156" s="61"/>
      <c r="M1156" s="61"/>
    </row>
    <row r="1157" spans="1:13" x14ac:dyDescent="0.25">
      <c r="A1157" s="61"/>
      <c r="B1157" s="61"/>
      <c r="C1157" s="61"/>
      <c r="D1157" s="61"/>
      <c r="E1157" s="61"/>
      <c r="F1157" s="61"/>
      <c r="G1157" s="61"/>
      <c r="H1157" s="61"/>
      <c r="I1157" s="61"/>
      <c r="J1157" s="61"/>
      <c r="K1157" s="61"/>
      <c r="L1157" s="61"/>
      <c r="M1157" s="61"/>
    </row>
    <row r="1158" spans="1:13" x14ac:dyDescent="0.25">
      <c r="A1158" s="61"/>
      <c r="B1158" s="61"/>
      <c r="C1158" s="61"/>
      <c r="D1158" s="61"/>
      <c r="E1158" s="61"/>
      <c r="F1158" s="61"/>
      <c r="G1158" s="61"/>
      <c r="H1158" s="61"/>
      <c r="I1158" s="61"/>
      <c r="J1158" s="61"/>
      <c r="K1158" s="61"/>
      <c r="L1158" s="61"/>
      <c r="M1158" s="61"/>
    </row>
    <row r="1159" spans="1:13" x14ac:dyDescent="0.25">
      <c r="A1159" s="61"/>
      <c r="B1159" s="61"/>
      <c r="C1159" s="61"/>
      <c r="D1159" s="61"/>
      <c r="E1159" s="61"/>
      <c r="F1159" s="61"/>
      <c r="G1159" s="61"/>
      <c r="H1159" s="61"/>
      <c r="I1159" s="61"/>
      <c r="J1159" s="61"/>
      <c r="K1159" s="61"/>
      <c r="L1159" s="61"/>
      <c r="M1159" s="61"/>
    </row>
    <row r="1160" spans="1:13" x14ac:dyDescent="0.25">
      <c r="A1160" s="61"/>
      <c r="B1160" s="61"/>
      <c r="C1160" s="61"/>
      <c r="D1160" s="61"/>
      <c r="E1160" s="61"/>
      <c r="F1160" s="61"/>
      <c r="G1160" s="61"/>
      <c r="H1160" s="61"/>
      <c r="I1160" s="61"/>
      <c r="J1160" s="61"/>
      <c r="K1160" s="61"/>
      <c r="L1160" s="61"/>
      <c r="M1160" s="61"/>
    </row>
    <row r="1161" spans="1:13" x14ac:dyDescent="0.25">
      <c r="A1161" s="61"/>
      <c r="B1161" s="61"/>
      <c r="C1161" s="61"/>
      <c r="D1161" s="61"/>
      <c r="E1161" s="61"/>
      <c r="F1161" s="61"/>
      <c r="G1161" s="61"/>
      <c r="H1161" s="61"/>
      <c r="I1161" s="61"/>
      <c r="J1161" s="61"/>
      <c r="K1161" s="61"/>
      <c r="L1161" s="61"/>
      <c r="M1161" s="61"/>
    </row>
    <row r="1162" spans="1:13" x14ac:dyDescent="0.25">
      <c r="A1162" s="61"/>
      <c r="B1162" s="61"/>
      <c r="C1162" s="61"/>
      <c r="D1162" s="61"/>
      <c r="E1162" s="61"/>
      <c r="F1162" s="61"/>
      <c r="G1162" s="61"/>
      <c r="H1162" s="61"/>
      <c r="I1162" s="61"/>
      <c r="J1162" s="61"/>
      <c r="K1162" s="61"/>
      <c r="L1162" s="61"/>
      <c r="M1162" s="61"/>
    </row>
    <row r="1163" spans="1:13" x14ac:dyDescent="0.25">
      <c r="A1163" s="61"/>
      <c r="B1163" s="61"/>
      <c r="C1163" s="61"/>
      <c r="D1163" s="61"/>
      <c r="E1163" s="61"/>
      <c r="F1163" s="61"/>
      <c r="G1163" s="61"/>
      <c r="H1163" s="61"/>
      <c r="I1163" s="61"/>
      <c r="J1163" s="61"/>
      <c r="K1163" s="61"/>
      <c r="L1163" s="61"/>
      <c r="M1163" s="61"/>
    </row>
    <row r="1164" spans="1:13" x14ac:dyDescent="0.25">
      <c r="A1164" s="61"/>
      <c r="B1164" s="61"/>
      <c r="C1164" s="61"/>
      <c r="D1164" s="61"/>
      <c r="E1164" s="61"/>
      <c r="F1164" s="61"/>
      <c r="G1164" s="61"/>
      <c r="H1164" s="61"/>
      <c r="I1164" s="61"/>
      <c r="J1164" s="61"/>
      <c r="K1164" s="61"/>
      <c r="L1164" s="61"/>
      <c r="M1164" s="61"/>
    </row>
    <row r="1165" spans="1:13" x14ac:dyDescent="0.25">
      <c r="A1165" s="61"/>
      <c r="B1165" s="61"/>
      <c r="C1165" s="61"/>
      <c r="D1165" s="61"/>
      <c r="E1165" s="61"/>
      <c r="F1165" s="61"/>
      <c r="G1165" s="61"/>
      <c r="H1165" s="61"/>
      <c r="I1165" s="61"/>
      <c r="J1165" s="61"/>
      <c r="K1165" s="61"/>
      <c r="L1165" s="61"/>
      <c r="M1165" s="61"/>
    </row>
    <row r="1166" spans="1:13" x14ac:dyDescent="0.25">
      <c r="A1166" s="61"/>
      <c r="B1166" s="61"/>
      <c r="C1166" s="61"/>
      <c r="D1166" s="61"/>
      <c r="E1166" s="61"/>
      <c r="F1166" s="61"/>
      <c r="G1166" s="61"/>
      <c r="H1166" s="61"/>
      <c r="I1166" s="61"/>
      <c r="J1166" s="61"/>
      <c r="K1166" s="61"/>
      <c r="L1166" s="61"/>
      <c r="M1166" s="61"/>
    </row>
    <row r="1167" spans="1:13" x14ac:dyDescent="0.25">
      <c r="A1167" s="61"/>
      <c r="B1167" s="61"/>
      <c r="C1167" s="61"/>
      <c r="D1167" s="61"/>
      <c r="E1167" s="61"/>
      <c r="F1167" s="61"/>
      <c r="G1167" s="61"/>
      <c r="H1167" s="61"/>
      <c r="I1167" s="61"/>
      <c r="J1167" s="61"/>
      <c r="K1167" s="61"/>
      <c r="L1167" s="61"/>
      <c r="M1167" s="61"/>
    </row>
    <row r="1168" spans="1:13" x14ac:dyDescent="0.25">
      <c r="A1168" s="61"/>
      <c r="B1168" s="61"/>
      <c r="C1168" s="61"/>
      <c r="D1168" s="61"/>
      <c r="E1168" s="61"/>
      <c r="F1168" s="61"/>
      <c r="G1168" s="61"/>
      <c r="H1168" s="61"/>
      <c r="I1168" s="61"/>
      <c r="J1168" s="61"/>
      <c r="K1168" s="61"/>
      <c r="L1168" s="61"/>
      <c r="M1168" s="61"/>
    </row>
    <row r="1169" spans="1:13" x14ac:dyDescent="0.25">
      <c r="A1169" s="61"/>
      <c r="B1169" s="61"/>
      <c r="C1169" s="61"/>
      <c r="D1169" s="61"/>
      <c r="E1169" s="61"/>
      <c r="F1169" s="61"/>
      <c r="G1169" s="61"/>
      <c r="H1169" s="61"/>
      <c r="I1169" s="61"/>
      <c r="J1169" s="61"/>
      <c r="K1169" s="61"/>
      <c r="L1169" s="61"/>
      <c r="M1169" s="61"/>
    </row>
    <row r="1170" spans="1:13" x14ac:dyDescent="0.25">
      <c r="A1170" s="61"/>
      <c r="B1170" s="61"/>
      <c r="C1170" s="61"/>
      <c r="D1170" s="61"/>
      <c r="E1170" s="61"/>
      <c r="F1170" s="61"/>
      <c r="G1170" s="61"/>
      <c r="H1170" s="61"/>
      <c r="I1170" s="61"/>
      <c r="J1170" s="61"/>
      <c r="K1170" s="61"/>
      <c r="L1170" s="61"/>
      <c r="M1170" s="61"/>
    </row>
    <row r="1171" spans="1:13" x14ac:dyDescent="0.25">
      <c r="A1171" s="61"/>
      <c r="B1171" s="61"/>
      <c r="C1171" s="61"/>
      <c r="D1171" s="61"/>
      <c r="E1171" s="61"/>
      <c r="F1171" s="61"/>
      <c r="G1171" s="61"/>
      <c r="H1171" s="61"/>
      <c r="I1171" s="61"/>
      <c r="J1171" s="61"/>
      <c r="K1171" s="61"/>
      <c r="L1171" s="61"/>
      <c r="M1171" s="61"/>
    </row>
    <row r="1172" spans="1:13" x14ac:dyDescent="0.25">
      <c r="A1172" s="61"/>
      <c r="B1172" s="61"/>
      <c r="C1172" s="61"/>
      <c r="D1172" s="61"/>
      <c r="E1172" s="61"/>
      <c r="F1172" s="61"/>
      <c r="G1172" s="61"/>
      <c r="H1172" s="61"/>
      <c r="I1172" s="61"/>
      <c r="J1172" s="61"/>
      <c r="K1172" s="61"/>
      <c r="L1172" s="61"/>
      <c r="M1172" s="61"/>
    </row>
    <row r="1173" spans="1:13" x14ac:dyDescent="0.25">
      <c r="A1173" s="61"/>
      <c r="B1173" s="61"/>
      <c r="C1173" s="61"/>
      <c r="D1173" s="61"/>
      <c r="E1173" s="61"/>
      <c r="F1173" s="61"/>
      <c r="G1173" s="61"/>
      <c r="H1173" s="61"/>
      <c r="I1173" s="61"/>
      <c r="J1173" s="61"/>
      <c r="K1173" s="61"/>
      <c r="L1173" s="61"/>
      <c r="M1173" s="61"/>
    </row>
    <row r="1174" spans="1:13" x14ac:dyDescent="0.25">
      <c r="A1174" s="61"/>
      <c r="B1174" s="61"/>
      <c r="C1174" s="61"/>
      <c r="D1174" s="61"/>
      <c r="E1174" s="61"/>
      <c r="F1174" s="61"/>
      <c r="G1174" s="61"/>
      <c r="H1174" s="61"/>
      <c r="I1174" s="61"/>
      <c r="J1174" s="61"/>
      <c r="K1174" s="61"/>
      <c r="L1174" s="61"/>
      <c r="M1174" s="61"/>
    </row>
    <row r="1175" spans="1:13" x14ac:dyDescent="0.25">
      <c r="A1175" s="61"/>
      <c r="B1175" s="61"/>
      <c r="C1175" s="61"/>
      <c r="D1175" s="61"/>
      <c r="E1175" s="61"/>
      <c r="F1175" s="61"/>
      <c r="G1175" s="61"/>
      <c r="H1175" s="61"/>
      <c r="I1175" s="61"/>
      <c r="J1175" s="61"/>
      <c r="K1175" s="61"/>
      <c r="L1175" s="61"/>
      <c r="M1175" s="61"/>
    </row>
    <row r="1176" spans="1:13" x14ac:dyDescent="0.25">
      <c r="A1176" s="61"/>
      <c r="B1176" s="61"/>
      <c r="C1176" s="61"/>
      <c r="D1176" s="61"/>
      <c r="E1176" s="61"/>
      <c r="F1176" s="61"/>
      <c r="G1176" s="61"/>
      <c r="H1176" s="61"/>
      <c r="I1176" s="61"/>
      <c r="J1176" s="61"/>
      <c r="K1176" s="61"/>
      <c r="L1176" s="61"/>
      <c r="M1176" s="61"/>
    </row>
    <row r="1177" spans="1:13" x14ac:dyDescent="0.25">
      <c r="A1177" s="61"/>
      <c r="B1177" s="61"/>
      <c r="C1177" s="61"/>
      <c r="D1177" s="61"/>
      <c r="E1177" s="61"/>
      <c r="F1177" s="61"/>
      <c r="G1177" s="61"/>
      <c r="H1177" s="61"/>
      <c r="I1177" s="61"/>
      <c r="J1177" s="61"/>
      <c r="K1177" s="61"/>
      <c r="L1177" s="61"/>
      <c r="M1177" s="61"/>
    </row>
    <row r="1178" spans="1:13" x14ac:dyDescent="0.25">
      <c r="A1178" s="61"/>
      <c r="B1178" s="61"/>
      <c r="C1178" s="61"/>
      <c r="D1178" s="61"/>
      <c r="E1178" s="61"/>
      <c r="F1178" s="61"/>
      <c r="G1178" s="61"/>
      <c r="H1178" s="61"/>
      <c r="I1178" s="61"/>
      <c r="J1178" s="61"/>
      <c r="K1178" s="61"/>
      <c r="L1178" s="61"/>
      <c r="M1178" s="61"/>
    </row>
    <row r="1179" spans="1:13" x14ac:dyDescent="0.25">
      <c r="A1179" s="61"/>
      <c r="B1179" s="61"/>
      <c r="C1179" s="61"/>
      <c r="D1179" s="61"/>
      <c r="E1179" s="61"/>
      <c r="F1179" s="61"/>
      <c r="G1179" s="61"/>
      <c r="H1179" s="61"/>
      <c r="I1179" s="61"/>
      <c r="J1179" s="61"/>
      <c r="K1179" s="61"/>
      <c r="L1179" s="61"/>
      <c r="M1179" s="61"/>
    </row>
    <row r="1180" spans="1:13" x14ac:dyDescent="0.25">
      <c r="A1180" s="61"/>
      <c r="B1180" s="61"/>
      <c r="C1180" s="61"/>
      <c r="D1180" s="61"/>
      <c r="E1180" s="61"/>
      <c r="F1180" s="61"/>
      <c r="G1180" s="61"/>
      <c r="H1180" s="61"/>
      <c r="I1180" s="61"/>
      <c r="J1180" s="61"/>
      <c r="K1180" s="61"/>
      <c r="L1180" s="61"/>
      <c r="M1180" s="61"/>
    </row>
    <row r="1181" spans="1:13" x14ac:dyDescent="0.25">
      <c r="A1181" s="61"/>
      <c r="B1181" s="61"/>
      <c r="C1181" s="61"/>
      <c r="D1181" s="61"/>
      <c r="E1181" s="61"/>
      <c r="F1181" s="61"/>
      <c r="G1181" s="61"/>
      <c r="H1181" s="61"/>
      <c r="I1181" s="61"/>
      <c r="J1181" s="61"/>
      <c r="K1181" s="61"/>
      <c r="L1181" s="61"/>
      <c r="M1181" s="61"/>
    </row>
    <row r="1182" spans="1:13" x14ac:dyDescent="0.25">
      <c r="A1182" s="61"/>
      <c r="B1182" s="61"/>
      <c r="C1182" s="61"/>
      <c r="D1182" s="61"/>
      <c r="E1182" s="61"/>
      <c r="F1182" s="61"/>
      <c r="G1182" s="61"/>
      <c r="H1182" s="61"/>
      <c r="I1182" s="61"/>
      <c r="J1182" s="61"/>
      <c r="K1182" s="61"/>
      <c r="L1182" s="61"/>
      <c r="M1182" s="61"/>
    </row>
    <row r="1183" spans="1:13" x14ac:dyDescent="0.25">
      <c r="A1183" s="61"/>
      <c r="B1183" s="61"/>
      <c r="C1183" s="61"/>
      <c r="D1183" s="61"/>
      <c r="E1183" s="61"/>
      <c r="F1183" s="61"/>
      <c r="G1183" s="61"/>
      <c r="H1183" s="61"/>
      <c r="I1183" s="61"/>
      <c r="J1183" s="61"/>
      <c r="K1183" s="61"/>
      <c r="L1183" s="61"/>
      <c r="M1183" s="61"/>
    </row>
    <row r="1184" spans="1:13" x14ac:dyDescent="0.25">
      <c r="A1184" s="61"/>
      <c r="B1184" s="61"/>
      <c r="C1184" s="61"/>
      <c r="D1184" s="61"/>
      <c r="E1184" s="61"/>
      <c r="F1184" s="61"/>
      <c r="G1184" s="61"/>
      <c r="H1184" s="61"/>
      <c r="I1184" s="61"/>
      <c r="J1184" s="61"/>
      <c r="K1184" s="61"/>
      <c r="L1184" s="61"/>
      <c r="M1184" s="61"/>
    </row>
    <row r="1185" spans="1:13" x14ac:dyDescent="0.25">
      <c r="A1185" s="61"/>
      <c r="B1185" s="61"/>
      <c r="C1185" s="61"/>
      <c r="D1185" s="61"/>
      <c r="E1185" s="61"/>
      <c r="F1185" s="61"/>
      <c r="G1185" s="61"/>
      <c r="H1185" s="61"/>
      <c r="I1185" s="61"/>
      <c r="J1185" s="61"/>
      <c r="K1185" s="61"/>
      <c r="L1185" s="61"/>
      <c r="M1185" s="61"/>
    </row>
    <row r="1186" spans="1:13" x14ac:dyDescent="0.25">
      <c r="A1186" s="61"/>
      <c r="B1186" s="61"/>
      <c r="C1186" s="61"/>
      <c r="D1186" s="61"/>
      <c r="E1186" s="61"/>
      <c r="F1186" s="61"/>
      <c r="G1186" s="61"/>
      <c r="H1186" s="61"/>
      <c r="I1186" s="61"/>
      <c r="J1186" s="61"/>
      <c r="K1186" s="61"/>
      <c r="L1186" s="61"/>
      <c r="M1186" s="61"/>
    </row>
    <row r="1187" spans="1:13" x14ac:dyDescent="0.25">
      <c r="A1187" s="61"/>
      <c r="B1187" s="61"/>
      <c r="C1187" s="61"/>
      <c r="D1187" s="61"/>
      <c r="E1187" s="61"/>
      <c r="F1187" s="61"/>
      <c r="G1187" s="61"/>
      <c r="H1187" s="61"/>
      <c r="I1187" s="61"/>
      <c r="J1187" s="61"/>
      <c r="K1187" s="61"/>
      <c r="L1187" s="61"/>
      <c r="M1187" s="61"/>
    </row>
    <row r="1188" spans="1:13" x14ac:dyDescent="0.25">
      <c r="A1188" s="61"/>
      <c r="B1188" s="61"/>
      <c r="C1188" s="61"/>
      <c r="D1188" s="61"/>
      <c r="E1188" s="61"/>
      <c r="F1188" s="61"/>
      <c r="G1188" s="61"/>
      <c r="H1188" s="61"/>
      <c r="I1188" s="61"/>
      <c r="J1188" s="61"/>
      <c r="K1188" s="61"/>
      <c r="L1188" s="61"/>
      <c r="M1188" s="61"/>
    </row>
    <row r="1189" spans="1:13" x14ac:dyDescent="0.25">
      <c r="A1189" s="61"/>
      <c r="B1189" s="61"/>
      <c r="C1189" s="61"/>
      <c r="D1189" s="61"/>
      <c r="E1189" s="61"/>
      <c r="F1189" s="61"/>
      <c r="G1189" s="61"/>
      <c r="H1189" s="61"/>
      <c r="I1189" s="61"/>
      <c r="J1189" s="61"/>
      <c r="K1189" s="61"/>
      <c r="L1189" s="61"/>
      <c r="M1189" s="61"/>
    </row>
    <row r="1190" spans="1:13" x14ac:dyDescent="0.25">
      <c r="A1190" s="61"/>
      <c r="B1190" s="61"/>
      <c r="C1190" s="61"/>
      <c r="D1190" s="61"/>
      <c r="E1190" s="61"/>
      <c r="F1190" s="61"/>
      <c r="G1190" s="61"/>
      <c r="H1190" s="61"/>
      <c r="I1190" s="61"/>
      <c r="J1190" s="61"/>
      <c r="K1190" s="61"/>
      <c r="L1190" s="61"/>
      <c r="M1190" s="61"/>
    </row>
    <row r="1191" spans="1:13" x14ac:dyDescent="0.25">
      <c r="A1191" s="61"/>
      <c r="B1191" s="61"/>
      <c r="C1191" s="61"/>
      <c r="D1191" s="61"/>
      <c r="E1191" s="61"/>
      <c r="F1191" s="61"/>
      <c r="G1191" s="61"/>
      <c r="H1191" s="61"/>
      <c r="I1191" s="61"/>
      <c r="J1191" s="61"/>
      <c r="K1191" s="61"/>
      <c r="L1191" s="61"/>
      <c r="M1191" s="61"/>
    </row>
    <row r="1192" spans="1:13" x14ac:dyDescent="0.25">
      <c r="A1192" s="61"/>
      <c r="B1192" s="61"/>
      <c r="C1192" s="61"/>
      <c r="D1192" s="61"/>
      <c r="E1192" s="61"/>
      <c r="F1192" s="61"/>
      <c r="G1192" s="61"/>
      <c r="H1192" s="61"/>
      <c r="I1192" s="61"/>
      <c r="J1192" s="61"/>
      <c r="K1192" s="61"/>
      <c r="L1192" s="61"/>
      <c r="M1192" s="61"/>
    </row>
    <row r="1193" spans="1:13" x14ac:dyDescent="0.25">
      <c r="A1193" s="61"/>
      <c r="B1193" s="61"/>
      <c r="C1193" s="61"/>
      <c r="D1193" s="61"/>
      <c r="E1193" s="61"/>
      <c r="F1193" s="61"/>
      <c r="G1193" s="61"/>
      <c r="H1193" s="61"/>
      <c r="I1193" s="61"/>
      <c r="J1193" s="61"/>
      <c r="K1193" s="61"/>
      <c r="L1193" s="61"/>
      <c r="M1193" s="61"/>
    </row>
    <row r="1194" spans="1:13" x14ac:dyDescent="0.25">
      <c r="A1194" s="61"/>
      <c r="B1194" s="61"/>
      <c r="C1194" s="61"/>
      <c r="D1194" s="61"/>
      <c r="E1194" s="61"/>
      <c r="F1194" s="61"/>
      <c r="G1194" s="61"/>
      <c r="H1194" s="61"/>
      <c r="I1194" s="61"/>
      <c r="J1194" s="61"/>
      <c r="K1194" s="61"/>
      <c r="L1194" s="61"/>
      <c r="M1194" s="61"/>
    </row>
    <row r="1195" spans="1:13" x14ac:dyDescent="0.25">
      <c r="A1195" s="61"/>
      <c r="B1195" s="61"/>
      <c r="C1195" s="61"/>
      <c r="D1195" s="61"/>
      <c r="E1195" s="61"/>
      <c r="F1195" s="61"/>
      <c r="G1195" s="61"/>
      <c r="H1195" s="61"/>
      <c r="I1195" s="61"/>
      <c r="J1195" s="61"/>
      <c r="K1195" s="61"/>
      <c r="L1195" s="61"/>
      <c r="M1195" s="61"/>
    </row>
    <row r="1196" spans="1:13" x14ac:dyDescent="0.25">
      <c r="A1196" s="61"/>
      <c r="B1196" s="61"/>
      <c r="C1196" s="61"/>
      <c r="D1196" s="61"/>
      <c r="E1196" s="61"/>
      <c r="F1196" s="61"/>
      <c r="G1196" s="61"/>
      <c r="H1196" s="61"/>
      <c r="I1196" s="61"/>
      <c r="J1196" s="61"/>
      <c r="K1196" s="61"/>
      <c r="L1196" s="61"/>
      <c r="M1196" s="61"/>
    </row>
    <row r="1197" spans="1:13" x14ac:dyDescent="0.25">
      <c r="A1197" s="61"/>
      <c r="B1197" s="61"/>
      <c r="C1197" s="61"/>
      <c r="D1197" s="61"/>
      <c r="E1197" s="61"/>
      <c r="F1197" s="61"/>
      <c r="G1197" s="61"/>
      <c r="H1197" s="61"/>
      <c r="I1197" s="61"/>
      <c r="J1197" s="61"/>
      <c r="K1197" s="61"/>
      <c r="L1197" s="61"/>
      <c r="M1197" s="61"/>
    </row>
    <row r="1198" spans="1:13" x14ac:dyDescent="0.25">
      <c r="A1198" s="61"/>
      <c r="B1198" s="61"/>
      <c r="C1198" s="61"/>
      <c r="D1198" s="61"/>
      <c r="E1198" s="61"/>
      <c r="F1198" s="61"/>
      <c r="G1198" s="61"/>
      <c r="H1198" s="61"/>
      <c r="I1198" s="61"/>
      <c r="J1198" s="61"/>
      <c r="K1198" s="61"/>
      <c r="L1198" s="61"/>
      <c r="M1198" s="61"/>
    </row>
    <row r="1199" spans="1:13" x14ac:dyDescent="0.25">
      <c r="A1199" s="61"/>
      <c r="B1199" s="61"/>
      <c r="C1199" s="61"/>
      <c r="D1199" s="61"/>
      <c r="E1199" s="61"/>
      <c r="F1199" s="61"/>
      <c r="G1199" s="61"/>
      <c r="H1199" s="61"/>
      <c r="I1199" s="61"/>
      <c r="J1199" s="61"/>
      <c r="K1199" s="61"/>
      <c r="L1199" s="61"/>
      <c r="M1199" s="61"/>
    </row>
    <row r="1200" spans="1:13" x14ac:dyDescent="0.25">
      <c r="A1200" s="61"/>
      <c r="B1200" s="61"/>
      <c r="C1200" s="61"/>
      <c r="D1200" s="61"/>
      <c r="E1200" s="61"/>
      <c r="F1200" s="61"/>
      <c r="G1200" s="61"/>
      <c r="H1200" s="61"/>
      <c r="I1200" s="61"/>
      <c r="J1200" s="61"/>
      <c r="K1200" s="61"/>
      <c r="L1200" s="61"/>
      <c r="M1200" s="61"/>
    </row>
    <row r="1201" spans="1:13" x14ac:dyDescent="0.25">
      <c r="A1201" s="61"/>
      <c r="B1201" s="61"/>
      <c r="C1201" s="61"/>
      <c r="D1201" s="61"/>
      <c r="E1201" s="61"/>
      <c r="F1201" s="61"/>
      <c r="G1201" s="61"/>
      <c r="H1201" s="61"/>
      <c r="I1201" s="61"/>
      <c r="J1201" s="61"/>
      <c r="K1201" s="61"/>
      <c r="L1201" s="61"/>
      <c r="M1201" s="61"/>
    </row>
    <row r="1202" spans="1:13" x14ac:dyDescent="0.25">
      <c r="A1202" s="61"/>
      <c r="B1202" s="61"/>
      <c r="C1202" s="61"/>
      <c r="D1202" s="61"/>
      <c r="E1202" s="61"/>
      <c r="F1202" s="61"/>
      <c r="G1202" s="61"/>
      <c r="H1202" s="61"/>
      <c r="I1202" s="61"/>
      <c r="J1202" s="61"/>
      <c r="K1202" s="61"/>
      <c r="L1202" s="61"/>
      <c r="M1202" s="61"/>
    </row>
    <row r="1203" spans="1:13" x14ac:dyDescent="0.25">
      <c r="A1203" s="61"/>
      <c r="B1203" s="61"/>
      <c r="C1203" s="61"/>
      <c r="D1203" s="61"/>
      <c r="E1203" s="61"/>
      <c r="F1203" s="61"/>
      <c r="G1203" s="61"/>
      <c r="H1203" s="61"/>
      <c r="I1203" s="61"/>
      <c r="J1203" s="61"/>
      <c r="K1203" s="61"/>
      <c r="L1203" s="61"/>
      <c r="M1203" s="61"/>
    </row>
    <row r="1204" spans="1:13" x14ac:dyDescent="0.25">
      <c r="A1204" s="61"/>
      <c r="B1204" s="61"/>
      <c r="C1204" s="61"/>
      <c r="D1204" s="61"/>
      <c r="E1204" s="61"/>
      <c r="F1204" s="61"/>
      <c r="G1204" s="61"/>
      <c r="H1204" s="61"/>
      <c r="I1204" s="61"/>
      <c r="J1204" s="61"/>
      <c r="K1204" s="61"/>
      <c r="L1204" s="61"/>
      <c r="M1204" s="61"/>
    </row>
    <row r="1205" spans="1:13" x14ac:dyDescent="0.25">
      <c r="A1205" s="61"/>
      <c r="B1205" s="61"/>
      <c r="C1205" s="61"/>
      <c r="D1205" s="61"/>
      <c r="E1205" s="61"/>
      <c r="F1205" s="61"/>
      <c r="G1205" s="61"/>
      <c r="H1205" s="61"/>
      <c r="I1205" s="61"/>
      <c r="J1205" s="61"/>
      <c r="K1205" s="61"/>
      <c r="L1205" s="61"/>
      <c r="M1205" s="61"/>
    </row>
    <row r="1206" spans="1:13" x14ac:dyDescent="0.25">
      <c r="A1206" s="61"/>
      <c r="B1206" s="61"/>
      <c r="C1206" s="61"/>
      <c r="D1206" s="61"/>
      <c r="E1206" s="61"/>
      <c r="F1206" s="61"/>
      <c r="G1206" s="61"/>
      <c r="H1206" s="61"/>
      <c r="I1206" s="61"/>
      <c r="J1206" s="61"/>
      <c r="K1206" s="61"/>
      <c r="L1206" s="61"/>
      <c r="M1206" s="61"/>
    </row>
    <row r="1207" spans="1:13" x14ac:dyDescent="0.25">
      <c r="A1207" s="61"/>
      <c r="B1207" s="61"/>
      <c r="C1207" s="61"/>
      <c r="D1207" s="61"/>
      <c r="E1207" s="61"/>
      <c r="F1207" s="61"/>
      <c r="G1207" s="61"/>
      <c r="H1207" s="61"/>
      <c r="I1207" s="61"/>
      <c r="J1207" s="61"/>
      <c r="K1207" s="61"/>
      <c r="L1207" s="61"/>
      <c r="M1207" s="61"/>
    </row>
    <row r="1208" spans="1:13" x14ac:dyDescent="0.25">
      <c r="A1208" s="61"/>
      <c r="B1208" s="61"/>
      <c r="C1208" s="61"/>
      <c r="D1208" s="61"/>
      <c r="E1208" s="61"/>
      <c r="F1208" s="61"/>
      <c r="G1208" s="61"/>
      <c r="H1208" s="61"/>
      <c r="I1208" s="61"/>
      <c r="J1208" s="61"/>
      <c r="K1208" s="61"/>
      <c r="L1208" s="61"/>
      <c r="M1208" s="61"/>
    </row>
    <row r="1209" spans="1:13" x14ac:dyDescent="0.25">
      <c r="A1209" s="61"/>
      <c r="B1209" s="61"/>
      <c r="C1209" s="61"/>
      <c r="D1209" s="61"/>
      <c r="E1209" s="61"/>
      <c r="F1209" s="61"/>
      <c r="G1209" s="61"/>
      <c r="H1209" s="61"/>
      <c r="I1209" s="61"/>
      <c r="J1209" s="61"/>
      <c r="K1209" s="61"/>
      <c r="L1209" s="61"/>
      <c r="M1209" s="61"/>
    </row>
    <row r="1210" spans="1:13" x14ac:dyDescent="0.25">
      <c r="A1210" s="61"/>
      <c r="B1210" s="61"/>
      <c r="C1210" s="61"/>
      <c r="D1210" s="61"/>
      <c r="E1210" s="61"/>
      <c r="F1210" s="61"/>
      <c r="G1210" s="61"/>
      <c r="H1210" s="61"/>
      <c r="I1210" s="61"/>
      <c r="J1210" s="61"/>
      <c r="K1210" s="61"/>
      <c r="L1210" s="61"/>
      <c r="M1210" s="61"/>
    </row>
    <row r="1211" spans="1:13" x14ac:dyDescent="0.25">
      <c r="A1211" s="61"/>
      <c r="B1211" s="61"/>
      <c r="C1211" s="61"/>
      <c r="D1211" s="61"/>
      <c r="E1211" s="61"/>
      <c r="F1211" s="61"/>
      <c r="G1211" s="61"/>
      <c r="H1211" s="61"/>
      <c r="I1211" s="61"/>
      <c r="J1211" s="61"/>
      <c r="K1211" s="61"/>
      <c r="L1211" s="61"/>
      <c r="M1211" s="61"/>
    </row>
    <row r="1212" spans="1:13" x14ac:dyDescent="0.25">
      <c r="A1212" s="61"/>
      <c r="B1212" s="61"/>
      <c r="C1212" s="61"/>
      <c r="D1212" s="61"/>
      <c r="E1212" s="61"/>
      <c r="F1212" s="61"/>
      <c r="G1212" s="61"/>
      <c r="H1212" s="61"/>
      <c r="I1212" s="61"/>
      <c r="J1212" s="61"/>
      <c r="K1212" s="61"/>
      <c r="L1212" s="61"/>
      <c r="M1212" s="61"/>
    </row>
    <row r="1213" spans="1:13" x14ac:dyDescent="0.25">
      <c r="A1213" s="61"/>
      <c r="B1213" s="61"/>
      <c r="C1213" s="61"/>
      <c r="D1213" s="61"/>
      <c r="E1213" s="61"/>
      <c r="F1213" s="61"/>
      <c r="G1213" s="61"/>
      <c r="H1213" s="61"/>
      <c r="I1213" s="61"/>
      <c r="J1213" s="61"/>
      <c r="K1213" s="61"/>
      <c r="L1213" s="61"/>
      <c r="M1213" s="61"/>
    </row>
    <row r="1214" spans="1:13" x14ac:dyDescent="0.25">
      <c r="A1214" s="61"/>
      <c r="B1214" s="61"/>
      <c r="C1214" s="61"/>
      <c r="D1214" s="61"/>
      <c r="E1214" s="61"/>
      <c r="F1214" s="61"/>
      <c r="G1214" s="61"/>
      <c r="H1214" s="61"/>
      <c r="I1214" s="61"/>
      <c r="J1214" s="61"/>
      <c r="K1214" s="61"/>
      <c r="L1214" s="61"/>
      <c r="M1214" s="61"/>
    </row>
    <row r="1215" spans="1:13" x14ac:dyDescent="0.25">
      <c r="A1215" s="61"/>
      <c r="B1215" s="61"/>
      <c r="C1215" s="61"/>
      <c r="D1215" s="61"/>
      <c r="E1215" s="61"/>
      <c r="F1215" s="61"/>
      <c r="G1215" s="61"/>
      <c r="H1215" s="61"/>
      <c r="I1215" s="61"/>
      <c r="J1215" s="61"/>
      <c r="K1215" s="61"/>
      <c r="L1215" s="61"/>
      <c r="M1215" s="61"/>
    </row>
    <row r="1216" spans="1:13" x14ac:dyDescent="0.25">
      <c r="A1216" s="61"/>
      <c r="B1216" s="61"/>
      <c r="C1216" s="61"/>
      <c r="D1216" s="61"/>
      <c r="E1216" s="61"/>
      <c r="F1216" s="61"/>
      <c r="G1216" s="61"/>
      <c r="H1216" s="61"/>
      <c r="I1216" s="61"/>
      <c r="J1216" s="61"/>
      <c r="K1216" s="61"/>
      <c r="L1216" s="61"/>
      <c r="M1216" s="61"/>
    </row>
    <row r="1217" spans="1:13" x14ac:dyDescent="0.25">
      <c r="A1217" s="61"/>
      <c r="B1217" s="61"/>
      <c r="C1217" s="61"/>
      <c r="D1217" s="61"/>
      <c r="E1217" s="61"/>
      <c r="F1217" s="61"/>
      <c r="G1217" s="61"/>
      <c r="H1217" s="61"/>
      <c r="I1217" s="61"/>
      <c r="J1217" s="61"/>
      <c r="K1217" s="61"/>
      <c r="L1217" s="61"/>
      <c r="M1217" s="61"/>
    </row>
    <row r="1218" spans="1:13" x14ac:dyDescent="0.25">
      <c r="A1218" s="61"/>
      <c r="B1218" s="61"/>
      <c r="C1218" s="61"/>
      <c r="D1218" s="61"/>
      <c r="E1218" s="61"/>
      <c r="F1218" s="61"/>
      <c r="G1218" s="61"/>
      <c r="H1218" s="61"/>
      <c r="I1218" s="61"/>
      <c r="J1218" s="61"/>
      <c r="K1218" s="61"/>
      <c r="L1218" s="61"/>
      <c r="M1218" s="61"/>
    </row>
    <row r="1219" spans="1:13" x14ac:dyDescent="0.25">
      <c r="A1219" s="61"/>
      <c r="B1219" s="61"/>
      <c r="C1219" s="61"/>
      <c r="D1219" s="61"/>
      <c r="E1219" s="61"/>
      <c r="F1219" s="61"/>
      <c r="G1219" s="61"/>
      <c r="H1219" s="61"/>
      <c r="I1219" s="61"/>
      <c r="J1219" s="61"/>
      <c r="K1219" s="61"/>
      <c r="L1219" s="61"/>
      <c r="M1219" s="61"/>
    </row>
    <row r="1220" spans="1:13" x14ac:dyDescent="0.25">
      <c r="A1220" s="61"/>
      <c r="B1220" s="61"/>
      <c r="C1220" s="61"/>
      <c r="D1220" s="61"/>
      <c r="E1220" s="61"/>
      <c r="F1220" s="61"/>
      <c r="G1220" s="61"/>
      <c r="H1220" s="61"/>
      <c r="I1220" s="61"/>
      <c r="J1220" s="61"/>
      <c r="K1220" s="61"/>
      <c r="L1220" s="61"/>
      <c r="M1220" s="61"/>
    </row>
    <row r="1221" spans="1:13" x14ac:dyDescent="0.25">
      <c r="A1221" s="61"/>
      <c r="B1221" s="61"/>
      <c r="C1221" s="61"/>
      <c r="D1221" s="61"/>
      <c r="E1221" s="61"/>
      <c r="F1221" s="61"/>
      <c r="G1221" s="61"/>
      <c r="H1221" s="61"/>
      <c r="I1221" s="61"/>
      <c r="J1221" s="61"/>
      <c r="K1221" s="61"/>
      <c r="L1221" s="61"/>
      <c r="M1221" s="61"/>
    </row>
    <row r="1222" spans="1:13" x14ac:dyDescent="0.25">
      <c r="A1222" s="61"/>
      <c r="B1222" s="61"/>
      <c r="C1222" s="61"/>
      <c r="D1222" s="61"/>
      <c r="E1222" s="61"/>
      <c r="F1222" s="61"/>
      <c r="G1222" s="61"/>
      <c r="H1222" s="61"/>
      <c r="I1222" s="61"/>
      <c r="J1222" s="61"/>
      <c r="K1222" s="61"/>
      <c r="L1222" s="61"/>
      <c r="M1222" s="61"/>
    </row>
    <row r="1223" spans="1:13" x14ac:dyDescent="0.25">
      <c r="A1223" s="61"/>
      <c r="B1223" s="61"/>
      <c r="C1223" s="61"/>
      <c r="D1223" s="61"/>
      <c r="E1223" s="61"/>
      <c r="F1223" s="61"/>
      <c r="G1223" s="61"/>
      <c r="H1223" s="61"/>
      <c r="I1223" s="61"/>
      <c r="J1223" s="61"/>
      <c r="K1223" s="61"/>
      <c r="L1223" s="61"/>
      <c r="M1223" s="61"/>
    </row>
    <row r="1224" spans="1:13" x14ac:dyDescent="0.25">
      <c r="A1224" s="61"/>
      <c r="B1224" s="61"/>
      <c r="C1224" s="61"/>
      <c r="D1224" s="61"/>
      <c r="E1224" s="61"/>
      <c r="F1224" s="61"/>
      <c r="G1224" s="61"/>
      <c r="H1224" s="61"/>
      <c r="I1224" s="61"/>
      <c r="J1224" s="61"/>
      <c r="K1224" s="61"/>
      <c r="L1224" s="61"/>
      <c r="M1224" s="61"/>
    </row>
    <row r="1225" spans="1:13" x14ac:dyDescent="0.25">
      <c r="A1225" s="61"/>
      <c r="B1225" s="61"/>
      <c r="C1225" s="61"/>
      <c r="D1225" s="61"/>
      <c r="E1225" s="61"/>
      <c r="F1225" s="61"/>
      <c r="G1225" s="61"/>
      <c r="H1225" s="61"/>
      <c r="I1225" s="61"/>
      <c r="J1225" s="61"/>
      <c r="K1225" s="61"/>
      <c r="L1225" s="61"/>
      <c r="M1225" s="61"/>
    </row>
    <row r="1226" spans="1:13" x14ac:dyDescent="0.25">
      <c r="A1226" s="61"/>
      <c r="B1226" s="61"/>
      <c r="C1226" s="61"/>
      <c r="D1226" s="61"/>
      <c r="E1226" s="61"/>
      <c r="F1226" s="61"/>
      <c r="G1226" s="61"/>
      <c r="H1226" s="61"/>
      <c r="I1226" s="61"/>
      <c r="J1226" s="61"/>
      <c r="K1226" s="61"/>
      <c r="L1226" s="61"/>
      <c r="M1226" s="61"/>
    </row>
    <row r="1227" spans="1:13" x14ac:dyDescent="0.25">
      <c r="A1227" s="61"/>
      <c r="B1227" s="61"/>
      <c r="C1227" s="61"/>
      <c r="D1227" s="61"/>
      <c r="E1227" s="61"/>
      <c r="F1227" s="61"/>
      <c r="G1227" s="61"/>
      <c r="H1227" s="61"/>
      <c r="I1227" s="61"/>
      <c r="J1227" s="61"/>
      <c r="K1227" s="61"/>
      <c r="L1227" s="61"/>
      <c r="M1227" s="61"/>
    </row>
    <row r="1228" spans="1:13" x14ac:dyDescent="0.25">
      <c r="A1228" s="61"/>
      <c r="B1228" s="61"/>
      <c r="C1228" s="61"/>
      <c r="D1228" s="61"/>
      <c r="E1228" s="61"/>
      <c r="F1228" s="61"/>
      <c r="G1228" s="61"/>
      <c r="H1228" s="61"/>
      <c r="I1228" s="61"/>
      <c r="J1228" s="61"/>
      <c r="K1228" s="61"/>
      <c r="L1228" s="61"/>
      <c r="M1228" s="61"/>
    </row>
    <row r="1229" spans="1:13" x14ac:dyDescent="0.25">
      <c r="A1229" s="61"/>
      <c r="B1229" s="61"/>
      <c r="C1229" s="61"/>
      <c r="D1229" s="61"/>
      <c r="E1229" s="61"/>
      <c r="F1229" s="61"/>
      <c r="G1229" s="61"/>
      <c r="H1229" s="61"/>
      <c r="I1229" s="61"/>
      <c r="J1229" s="61"/>
      <c r="K1229" s="61"/>
      <c r="L1229" s="61"/>
      <c r="M1229" s="61"/>
    </row>
    <row r="1230" spans="1:13" x14ac:dyDescent="0.25">
      <c r="A1230" s="61"/>
      <c r="B1230" s="61"/>
      <c r="C1230" s="61"/>
      <c r="D1230" s="61"/>
      <c r="E1230" s="61"/>
      <c r="F1230" s="61"/>
      <c r="G1230" s="61"/>
      <c r="H1230" s="61"/>
      <c r="I1230" s="61"/>
      <c r="J1230" s="61"/>
      <c r="K1230" s="61"/>
      <c r="L1230" s="61"/>
      <c r="M1230" s="61"/>
    </row>
    <row r="1231" spans="1:13" x14ac:dyDescent="0.25">
      <c r="A1231" s="61"/>
      <c r="B1231" s="61"/>
      <c r="C1231" s="61"/>
      <c r="D1231" s="61"/>
      <c r="E1231" s="61"/>
      <c r="F1231" s="61"/>
      <c r="G1231" s="61"/>
      <c r="H1231" s="61"/>
      <c r="I1231" s="61"/>
      <c r="J1231" s="61"/>
      <c r="K1231" s="61"/>
      <c r="L1231" s="61"/>
      <c r="M1231" s="61"/>
    </row>
    <row r="1232" spans="1:13" x14ac:dyDescent="0.25">
      <c r="A1232" s="61"/>
      <c r="B1232" s="61"/>
      <c r="C1232" s="61"/>
      <c r="D1232" s="61"/>
      <c r="E1232" s="61"/>
      <c r="F1232" s="61"/>
      <c r="G1232" s="61"/>
      <c r="H1232" s="61"/>
      <c r="I1232" s="61"/>
      <c r="J1232" s="61"/>
      <c r="K1232" s="61"/>
      <c r="L1232" s="61"/>
      <c r="M1232" s="61"/>
    </row>
    <row r="1233" spans="1:13" x14ac:dyDescent="0.25">
      <c r="A1233" s="61"/>
      <c r="B1233" s="61"/>
      <c r="C1233" s="61"/>
      <c r="D1233" s="61"/>
      <c r="E1233" s="61"/>
      <c r="F1233" s="61"/>
      <c r="G1233" s="61"/>
      <c r="H1233" s="61"/>
      <c r="I1233" s="61"/>
      <c r="J1233" s="61"/>
      <c r="K1233" s="61"/>
      <c r="L1233" s="61"/>
      <c r="M1233" s="61"/>
    </row>
    <row r="1234" spans="1:13" x14ac:dyDescent="0.25">
      <c r="A1234" s="61"/>
      <c r="B1234" s="61"/>
      <c r="C1234" s="61"/>
      <c r="D1234" s="61"/>
      <c r="E1234" s="61"/>
      <c r="F1234" s="61"/>
      <c r="G1234" s="61"/>
      <c r="H1234" s="61"/>
      <c r="I1234" s="61"/>
      <c r="J1234" s="61"/>
      <c r="K1234" s="61"/>
      <c r="L1234" s="61"/>
      <c r="M1234" s="61"/>
    </row>
    <row r="1235" spans="1:13" x14ac:dyDescent="0.25">
      <c r="A1235" s="61"/>
      <c r="B1235" s="61"/>
      <c r="C1235" s="61"/>
      <c r="D1235" s="61"/>
      <c r="E1235" s="61"/>
      <c r="F1235" s="61"/>
      <c r="G1235" s="61"/>
      <c r="H1235" s="61"/>
      <c r="I1235" s="61"/>
      <c r="J1235" s="61"/>
      <c r="K1235" s="61"/>
      <c r="L1235" s="61"/>
      <c r="M1235" s="61"/>
    </row>
    <row r="1236" spans="1:13" x14ac:dyDescent="0.25">
      <c r="A1236" s="61"/>
      <c r="B1236" s="61"/>
      <c r="C1236" s="61"/>
      <c r="D1236" s="61"/>
      <c r="E1236" s="61"/>
      <c r="F1236" s="61"/>
      <c r="G1236" s="61"/>
      <c r="H1236" s="61"/>
      <c r="I1236" s="61"/>
      <c r="J1236" s="61"/>
      <c r="K1236" s="61"/>
      <c r="L1236" s="61"/>
      <c r="M1236" s="61"/>
    </row>
    <row r="1237" spans="1:13" x14ac:dyDescent="0.25">
      <c r="A1237" s="61"/>
      <c r="B1237" s="61"/>
      <c r="C1237" s="61"/>
      <c r="D1237" s="61"/>
      <c r="E1237" s="61"/>
      <c r="F1237" s="61"/>
      <c r="G1237" s="61"/>
      <c r="H1237" s="61"/>
      <c r="I1237" s="61"/>
      <c r="J1237" s="61"/>
      <c r="K1237" s="61"/>
      <c r="L1237" s="61"/>
      <c r="M1237" s="61"/>
    </row>
    <row r="1238" spans="1:13" x14ac:dyDescent="0.25">
      <c r="A1238" s="61"/>
      <c r="B1238" s="61"/>
      <c r="C1238" s="61"/>
      <c r="D1238" s="61"/>
      <c r="E1238" s="61"/>
      <c r="F1238" s="61"/>
      <c r="G1238" s="61"/>
      <c r="H1238" s="61"/>
      <c r="I1238" s="61"/>
      <c r="J1238" s="61"/>
      <c r="K1238" s="61"/>
      <c r="L1238" s="61"/>
      <c r="M1238" s="61"/>
    </row>
    <row r="1239" spans="1:13" x14ac:dyDescent="0.25">
      <c r="A1239" s="61"/>
      <c r="B1239" s="61"/>
      <c r="C1239" s="61"/>
      <c r="D1239" s="61"/>
      <c r="E1239" s="61"/>
      <c r="F1239" s="61"/>
      <c r="G1239" s="61"/>
      <c r="H1239" s="61"/>
      <c r="I1239" s="61"/>
      <c r="J1239" s="61"/>
      <c r="K1239" s="61"/>
      <c r="L1239" s="61"/>
      <c r="M1239" s="61"/>
    </row>
    <row r="1240" spans="1:13" x14ac:dyDescent="0.25">
      <c r="A1240" s="61"/>
      <c r="B1240" s="61"/>
      <c r="C1240" s="61"/>
      <c r="D1240" s="61"/>
      <c r="E1240" s="61"/>
      <c r="F1240" s="61"/>
      <c r="G1240" s="61"/>
      <c r="H1240" s="61"/>
      <c r="I1240" s="61"/>
      <c r="J1240" s="61"/>
      <c r="K1240" s="61"/>
      <c r="L1240" s="61"/>
      <c r="M1240" s="61"/>
    </row>
    <row r="1241" spans="1:13" x14ac:dyDescent="0.25">
      <c r="A1241" s="61"/>
      <c r="B1241" s="61"/>
      <c r="C1241" s="61"/>
      <c r="D1241" s="61"/>
      <c r="E1241" s="61"/>
      <c r="F1241" s="61"/>
      <c r="G1241" s="61"/>
      <c r="H1241" s="61"/>
      <c r="I1241" s="61"/>
      <c r="J1241" s="61"/>
      <c r="K1241" s="61"/>
      <c r="L1241" s="61"/>
      <c r="M1241" s="61"/>
    </row>
    <row r="1242" spans="1:13" x14ac:dyDescent="0.25">
      <c r="A1242" s="61"/>
      <c r="B1242" s="61"/>
      <c r="C1242" s="61"/>
      <c r="D1242" s="61"/>
      <c r="E1242" s="61"/>
      <c r="F1242" s="61"/>
      <c r="G1242" s="61"/>
      <c r="H1242" s="61"/>
      <c r="I1242" s="61"/>
      <c r="J1242" s="61"/>
      <c r="K1242" s="61"/>
      <c r="L1242" s="61"/>
      <c r="M1242" s="61"/>
    </row>
    <row r="1243" spans="1:13" x14ac:dyDescent="0.25">
      <c r="A1243" s="61"/>
      <c r="B1243" s="61"/>
      <c r="C1243" s="61"/>
      <c r="D1243" s="61"/>
      <c r="E1243" s="61"/>
      <c r="F1243" s="61"/>
      <c r="G1243" s="61"/>
      <c r="H1243" s="61"/>
      <c r="I1243" s="61"/>
      <c r="J1243" s="61"/>
      <c r="K1243" s="61"/>
      <c r="L1243" s="61"/>
      <c r="M1243" s="61"/>
    </row>
    <row r="1244" spans="1:13" x14ac:dyDescent="0.25">
      <c r="A1244" s="61"/>
      <c r="B1244" s="61"/>
      <c r="C1244" s="61"/>
      <c r="D1244" s="61"/>
      <c r="E1244" s="61"/>
      <c r="F1244" s="61"/>
      <c r="G1244" s="61"/>
      <c r="H1244" s="61"/>
      <c r="I1244" s="61"/>
      <c r="J1244" s="61"/>
      <c r="K1244" s="61"/>
      <c r="L1244" s="61"/>
      <c r="M1244" s="61"/>
    </row>
    <row r="1245" spans="1:13" x14ac:dyDescent="0.25">
      <c r="A1245" s="61"/>
      <c r="B1245" s="61"/>
      <c r="C1245" s="61"/>
      <c r="D1245" s="61"/>
      <c r="E1245" s="61"/>
      <c r="F1245" s="61"/>
      <c r="G1245" s="61"/>
      <c r="H1245" s="61"/>
      <c r="I1245" s="61"/>
      <c r="J1245" s="61"/>
      <c r="K1245" s="61"/>
      <c r="L1245" s="61"/>
      <c r="M1245" s="61"/>
    </row>
    <row r="1246" spans="1:13" x14ac:dyDescent="0.25">
      <c r="A1246" s="61"/>
      <c r="B1246" s="61"/>
      <c r="C1246" s="61"/>
      <c r="D1246" s="61"/>
      <c r="E1246" s="61"/>
      <c r="F1246" s="61"/>
      <c r="G1246" s="61"/>
      <c r="H1246" s="61"/>
      <c r="I1246" s="61"/>
      <c r="J1246" s="61"/>
      <c r="K1246" s="61"/>
      <c r="L1246" s="61"/>
      <c r="M1246" s="61"/>
    </row>
    <row r="1247" spans="1:13" x14ac:dyDescent="0.25">
      <c r="A1247" s="61"/>
      <c r="B1247" s="61"/>
      <c r="C1247" s="61"/>
      <c r="D1247" s="61"/>
      <c r="E1247" s="61"/>
      <c r="F1247" s="61"/>
      <c r="G1247" s="61"/>
      <c r="H1247" s="61"/>
      <c r="I1247" s="61"/>
      <c r="J1247" s="61"/>
      <c r="K1247" s="61"/>
      <c r="L1247" s="61"/>
      <c r="M1247" s="61"/>
    </row>
    <row r="1248" spans="1:13" x14ac:dyDescent="0.25">
      <c r="A1248" s="61"/>
      <c r="B1248" s="61"/>
      <c r="C1248" s="61"/>
      <c r="D1248" s="61"/>
      <c r="E1248" s="61"/>
      <c r="F1248" s="61"/>
      <c r="G1248" s="61"/>
      <c r="H1248" s="61"/>
      <c r="I1248" s="61"/>
      <c r="J1248" s="61"/>
      <c r="K1248" s="61"/>
      <c r="L1248" s="61"/>
      <c r="M1248" s="61"/>
    </row>
    <row r="1249" spans="1:13" x14ac:dyDescent="0.25">
      <c r="A1249" s="61"/>
      <c r="B1249" s="61"/>
      <c r="C1249" s="61"/>
      <c r="D1249" s="61"/>
      <c r="E1249" s="61"/>
      <c r="F1249" s="61"/>
      <c r="G1249" s="61"/>
      <c r="H1249" s="61"/>
      <c r="I1249" s="61"/>
      <c r="J1249" s="61"/>
      <c r="K1249" s="61"/>
      <c r="L1249" s="61"/>
      <c r="M1249" s="61"/>
    </row>
    <row r="1250" spans="1:13" x14ac:dyDescent="0.25">
      <c r="A1250" s="61"/>
      <c r="B1250" s="61"/>
      <c r="C1250" s="61"/>
      <c r="D1250" s="61"/>
      <c r="E1250" s="61"/>
      <c r="F1250" s="61"/>
      <c r="G1250" s="61"/>
      <c r="H1250" s="61"/>
      <c r="I1250" s="61"/>
      <c r="J1250" s="61"/>
      <c r="K1250" s="61"/>
      <c r="L1250" s="61"/>
      <c r="M1250" s="61"/>
    </row>
    <row r="1251" spans="1:13" x14ac:dyDescent="0.25">
      <c r="A1251" s="61"/>
      <c r="B1251" s="61"/>
      <c r="C1251" s="61"/>
      <c r="D1251" s="61"/>
      <c r="E1251" s="61"/>
      <c r="F1251" s="61"/>
      <c r="G1251" s="61"/>
      <c r="H1251" s="61"/>
      <c r="I1251" s="61"/>
      <c r="J1251" s="61"/>
      <c r="K1251" s="61"/>
      <c r="L1251" s="61"/>
      <c r="M1251" s="61"/>
    </row>
    <row r="1252" spans="1:13" x14ac:dyDescent="0.25">
      <c r="A1252" s="61"/>
      <c r="B1252" s="61"/>
      <c r="C1252" s="61"/>
      <c r="D1252" s="61"/>
      <c r="E1252" s="61"/>
      <c r="F1252" s="61"/>
      <c r="G1252" s="61"/>
      <c r="H1252" s="61"/>
      <c r="I1252" s="61"/>
      <c r="J1252" s="61"/>
      <c r="K1252" s="61"/>
      <c r="L1252" s="61"/>
      <c r="M1252" s="61"/>
    </row>
    <row r="1253" spans="1:13" x14ac:dyDescent="0.25">
      <c r="A1253" s="61"/>
      <c r="B1253" s="61"/>
      <c r="C1253" s="61"/>
      <c r="D1253" s="61"/>
      <c r="E1253" s="61"/>
      <c r="F1253" s="61"/>
      <c r="G1253" s="61"/>
      <c r="H1253" s="61"/>
      <c r="I1253" s="61"/>
      <c r="J1253" s="61"/>
      <c r="K1253" s="61"/>
      <c r="L1253" s="61"/>
      <c r="M1253" s="61"/>
    </row>
    <row r="1254" spans="1:13" x14ac:dyDescent="0.25">
      <c r="A1254" s="61"/>
      <c r="B1254" s="61"/>
      <c r="C1254" s="61"/>
      <c r="D1254" s="61"/>
      <c r="E1254" s="61"/>
      <c r="F1254" s="61"/>
      <c r="G1254" s="61"/>
      <c r="H1254" s="61"/>
      <c r="I1254" s="61"/>
      <c r="J1254" s="61"/>
      <c r="K1254" s="61"/>
      <c r="L1254" s="61"/>
      <c r="M1254" s="61"/>
    </row>
    <row r="1255" spans="1:13" x14ac:dyDescent="0.25">
      <c r="A1255" s="61"/>
      <c r="B1255" s="61"/>
      <c r="C1255" s="61"/>
      <c r="D1255" s="61"/>
      <c r="E1255" s="61"/>
      <c r="F1255" s="61"/>
      <c r="G1255" s="61"/>
      <c r="H1255" s="61"/>
      <c r="I1255" s="61"/>
      <c r="J1255" s="61"/>
      <c r="K1255" s="61"/>
      <c r="L1255" s="61"/>
      <c r="M1255" s="61"/>
    </row>
    <row r="1256" spans="1:13" x14ac:dyDescent="0.25">
      <c r="A1256" s="61"/>
      <c r="B1256" s="61"/>
      <c r="C1256" s="61"/>
      <c r="D1256" s="61"/>
      <c r="E1256" s="61"/>
      <c r="F1256" s="61"/>
      <c r="G1256" s="61"/>
      <c r="H1256" s="61"/>
      <c r="I1256" s="61"/>
      <c r="J1256" s="61"/>
      <c r="K1256" s="61"/>
      <c r="L1256" s="61"/>
      <c r="M1256" s="61"/>
    </row>
    <row r="1257" spans="1:13" x14ac:dyDescent="0.25">
      <c r="A1257" s="61"/>
      <c r="B1257" s="61"/>
      <c r="C1257" s="61"/>
      <c r="D1257" s="61"/>
      <c r="E1257" s="61"/>
      <c r="F1257" s="61"/>
      <c r="G1257" s="61"/>
      <c r="H1257" s="61"/>
      <c r="I1257" s="61"/>
      <c r="J1257" s="61"/>
      <c r="K1257" s="61"/>
      <c r="L1257" s="61"/>
      <c r="M1257" s="61"/>
    </row>
    <row r="1258" spans="1:13" x14ac:dyDescent="0.25">
      <c r="A1258" s="61"/>
      <c r="B1258" s="61"/>
      <c r="C1258" s="61"/>
      <c r="D1258" s="61"/>
      <c r="E1258" s="61"/>
      <c r="F1258" s="61"/>
      <c r="G1258" s="61"/>
      <c r="H1258" s="61"/>
      <c r="I1258" s="61"/>
      <c r="J1258" s="61"/>
      <c r="K1258" s="61"/>
      <c r="L1258" s="61"/>
      <c r="M1258" s="61"/>
    </row>
    <row r="1259" spans="1:13" x14ac:dyDescent="0.25">
      <c r="A1259" s="61"/>
      <c r="B1259" s="61"/>
      <c r="C1259" s="61"/>
      <c r="D1259" s="61"/>
      <c r="E1259" s="61"/>
      <c r="F1259" s="61"/>
      <c r="G1259" s="61"/>
      <c r="H1259" s="61"/>
      <c r="I1259" s="61"/>
      <c r="J1259" s="61"/>
      <c r="K1259" s="61"/>
      <c r="L1259" s="61"/>
      <c r="M1259" s="61"/>
    </row>
    <row r="1260" spans="1:13" x14ac:dyDescent="0.25">
      <c r="A1260" s="61"/>
      <c r="B1260" s="61"/>
      <c r="C1260" s="61"/>
      <c r="D1260" s="61"/>
      <c r="E1260" s="61"/>
      <c r="F1260" s="61"/>
      <c r="G1260" s="61"/>
      <c r="H1260" s="61"/>
      <c r="I1260" s="61"/>
      <c r="J1260" s="61"/>
      <c r="K1260" s="61"/>
      <c r="L1260" s="61"/>
      <c r="M1260" s="61"/>
    </row>
    <row r="1261" spans="1:13" x14ac:dyDescent="0.25">
      <c r="A1261" s="61"/>
      <c r="B1261" s="61"/>
      <c r="C1261" s="61"/>
      <c r="D1261" s="61"/>
      <c r="E1261" s="61"/>
      <c r="F1261" s="61"/>
      <c r="G1261" s="61"/>
      <c r="H1261" s="61"/>
      <c r="I1261" s="61"/>
      <c r="J1261" s="61"/>
      <c r="K1261" s="61"/>
      <c r="L1261" s="61"/>
      <c r="M1261" s="61"/>
    </row>
    <row r="1262" spans="1:13" x14ac:dyDescent="0.25">
      <c r="A1262" s="61"/>
      <c r="B1262" s="61"/>
      <c r="C1262" s="61"/>
      <c r="D1262" s="61"/>
      <c r="E1262" s="61"/>
      <c r="F1262" s="61"/>
      <c r="G1262" s="61"/>
      <c r="H1262" s="61"/>
      <c r="I1262" s="61"/>
      <c r="J1262" s="61"/>
      <c r="K1262" s="61"/>
      <c r="L1262" s="61"/>
      <c r="M1262" s="61"/>
    </row>
    <row r="1263" spans="1:13" x14ac:dyDescent="0.25">
      <c r="A1263" s="61"/>
      <c r="B1263" s="61"/>
      <c r="C1263" s="61"/>
      <c r="D1263" s="61"/>
      <c r="E1263" s="61"/>
      <c r="F1263" s="61"/>
      <c r="G1263" s="61"/>
      <c r="H1263" s="61"/>
      <c r="I1263" s="61"/>
      <c r="J1263" s="61"/>
      <c r="K1263" s="61"/>
      <c r="L1263" s="61"/>
      <c r="M1263" s="61"/>
    </row>
    <row r="1264" spans="1:13" x14ac:dyDescent="0.25">
      <c r="A1264" s="61"/>
      <c r="B1264" s="61"/>
      <c r="C1264" s="61"/>
      <c r="D1264" s="61"/>
      <c r="E1264" s="61"/>
      <c r="F1264" s="61"/>
      <c r="G1264" s="61"/>
      <c r="H1264" s="61"/>
      <c r="I1264" s="61"/>
      <c r="J1264" s="61"/>
      <c r="K1264" s="61"/>
      <c r="L1264" s="61"/>
      <c r="M1264" s="61"/>
    </row>
    <row r="1265" spans="1:13" x14ac:dyDescent="0.25">
      <c r="A1265" s="61"/>
      <c r="B1265" s="61"/>
      <c r="C1265" s="61"/>
      <c r="D1265" s="61"/>
      <c r="E1265" s="61"/>
      <c r="F1265" s="61"/>
      <c r="G1265" s="61"/>
      <c r="H1265" s="61"/>
      <c r="I1265" s="61"/>
      <c r="J1265" s="61"/>
      <c r="K1265" s="61"/>
      <c r="L1265" s="61"/>
      <c r="M1265" s="61"/>
    </row>
    <row r="1266" spans="1:13" x14ac:dyDescent="0.25">
      <c r="A1266" s="61"/>
      <c r="B1266" s="61"/>
      <c r="C1266" s="61"/>
      <c r="D1266" s="61"/>
      <c r="E1266" s="61"/>
      <c r="F1266" s="61"/>
      <c r="G1266" s="61"/>
      <c r="H1266" s="61"/>
      <c r="I1266" s="61"/>
      <c r="J1266" s="61"/>
      <c r="K1266" s="61"/>
      <c r="L1266" s="61"/>
      <c r="M1266" s="61"/>
    </row>
    <row r="1267" spans="1:13" x14ac:dyDescent="0.25">
      <c r="A1267" s="61"/>
      <c r="B1267" s="61"/>
      <c r="C1267" s="61"/>
      <c r="D1267" s="61"/>
      <c r="E1267" s="61"/>
      <c r="F1267" s="61"/>
      <c r="G1267" s="61"/>
      <c r="H1267" s="61"/>
      <c r="I1267" s="61"/>
      <c r="J1267" s="61"/>
      <c r="K1267" s="61"/>
      <c r="L1267" s="61"/>
      <c r="M1267" s="61"/>
    </row>
    <row r="1268" spans="1:13" x14ac:dyDescent="0.25">
      <c r="A1268" s="61"/>
      <c r="B1268" s="61"/>
      <c r="C1268" s="61"/>
      <c r="D1268" s="61"/>
      <c r="E1268" s="61"/>
      <c r="F1268" s="61"/>
      <c r="G1268" s="61"/>
      <c r="H1268" s="61"/>
      <c r="I1268" s="61"/>
      <c r="J1268" s="61"/>
      <c r="K1268" s="61"/>
      <c r="L1268" s="61"/>
      <c r="M1268" s="61"/>
    </row>
    <row r="1269" spans="1:13" x14ac:dyDescent="0.25">
      <c r="A1269" s="61"/>
      <c r="B1269" s="61"/>
      <c r="C1269" s="61"/>
      <c r="D1269" s="61"/>
      <c r="E1269" s="61"/>
      <c r="F1269" s="61"/>
      <c r="G1269" s="61"/>
      <c r="H1269" s="61"/>
      <c r="I1269" s="61"/>
      <c r="J1269" s="61"/>
      <c r="K1269" s="61"/>
      <c r="L1269" s="61"/>
      <c r="M1269" s="61"/>
    </row>
    <row r="1270" spans="1:13" x14ac:dyDescent="0.25">
      <c r="A1270" s="61"/>
      <c r="B1270" s="61"/>
      <c r="C1270" s="61"/>
      <c r="D1270" s="61"/>
      <c r="E1270" s="61"/>
      <c r="F1270" s="61"/>
      <c r="G1270" s="61"/>
      <c r="H1270" s="61"/>
      <c r="I1270" s="61"/>
      <c r="J1270" s="61"/>
      <c r="K1270" s="61"/>
      <c r="L1270" s="61"/>
      <c r="M1270" s="61"/>
    </row>
    <row r="1271" spans="1:13" x14ac:dyDescent="0.25">
      <c r="A1271" s="61"/>
      <c r="B1271" s="61"/>
      <c r="C1271" s="61"/>
      <c r="D1271" s="61"/>
      <c r="E1271" s="61"/>
      <c r="F1271" s="61"/>
      <c r="G1271" s="61"/>
      <c r="H1271" s="61"/>
      <c r="I1271" s="61"/>
      <c r="J1271" s="61"/>
      <c r="K1271" s="61"/>
      <c r="L1271" s="61"/>
      <c r="M1271" s="61"/>
    </row>
    <row r="1272" spans="1:13" x14ac:dyDescent="0.25">
      <c r="A1272" s="61"/>
      <c r="B1272" s="61"/>
      <c r="C1272" s="61"/>
      <c r="D1272" s="61"/>
      <c r="E1272" s="61"/>
      <c r="F1272" s="61"/>
      <c r="G1272" s="61"/>
      <c r="H1272" s="61"/>
      <c r="I1272" s="61"/>
      <c r="J1272" s="61"/>
      <c r="K1272" s="61"/>
      <c r="L1272" s="61"/>
      <c r="M1272" s="61"/>
    </row>
    <row r="1273" spans="1:13" x14ac:dyDescent="0.25">
      <c r="A1273" s="61"/>
      <c r="B1273" s="61"/>
      <c r="C1273" s="61"/>
      <c r="D1273" s="61"/>
      <c r="E1273" s="61"/>
      <c r="F1273" s="61"/>
      <c r="G1273" s="61"/>
      <c r="H1273" s="61"/>
      <c r="I1273" s="61"/>
      <c r="J1273" s="61"/>
      <c r="K1273" s="61"/>
      <c r="L1273" s="61"/>
      <c r="M1273" s="61"/>
    </row>
    <row r="1274" spans="1:13" x14ac:dyDescent="0.25">
      <c r="A1274" s="61"/>
      <c r="B1274" s="61"/>
      <c r="C1274" s="61"/>
      <c r="D1274" s="61"/>
      <c r="E1274" s="61"/>
      <c r="F1274" s="61"/>
      <c r="G1274" s="61"/>
      <c r="H1274" s="61"/>
      <c r="I1274" s="61"/>
      <c r="J1274" s="61"/>
      <c r="K1274" s="61"/>
      <c r="L1274" s="61"/>
      <c r="M1274" s="61"/>
    </row>
    <row r="1275" spans="1:13" x14ac:dyDescent="0.25">
      <c r="A1275" s="61"/>
      <c r="B1275" s="61"/>
      <c r="C1275" s="61"/>
      <c r="D1275" s="61"/>
      <c r="E1275" s="61"/>
      <c r="F1275" s="61"/>
      <c r="G1275" s="61"/>
      <c r="H1275" s="61"/>
      <c r="I1275" s="61"/>
      <c r="J1275" s="61"/>
      <c r="K1275" s="61"/>
      <c r="L1275" s="61"/>
      <c r="M1275" s="61"/>
    </row>
    <row r="1276" spans="1:13" x14ac:dyDescent="0.25">
      <c r="A1276" s="61"/>
      <c r="B1276" s="61"/>
      <c r="C1276" s="61"/>
      <c r="D1276" s="61"/>
      <c r="E1276" s="61"/>
      <c r="F1276" s="61"/>
      <c r="G1276" s="61"/>
      <c r="H1276" s="61"/>
      <c r="I1276" s="61"/>
      <c r="J1276" s="61"/>
      <c r="K1276" s="61"/>
      <c r="L1276" s="61"/>
      <c r="M1276" s="61"/>
    </row>
    <row r="1277" spans="1:13" x14ac:dyDescent="0.25">
      <c r="A1277" s="61"/>
      <c r="B1277" s="61"/>
      <c r="C1277" s="61"/>
      <c r="D1277" s="61"/>
      <c r="E1277" s="61"/>
      <c r="F1277" s="61"/>
      <c r="G1277" s="61"/>
      <c r="H1277" s="61"/>
      <c r="I1277" s="61"/>
      <c r="J1277" s="61"/>
      <c r="K1277" s="61"/>
      <c r="L1277" s="61"/>
      <c r="M1277" s="61"/>
    </row>
    <row r="1278" spans="1:13" x14ac:dyDescent="0.25">
      <c r="A1278" s="61"/>
      <c r="B1278" s="61"/>
      <c r="C1278" s="61"/>
      <c r="D1278" s="61"/>
      <c r="E1278" s="61"/>
      <c r="F1278" s="61"/>
      <c r="G1278" s="61"/>
      <c r="H1278" s="61"/>
      <c r="I1278" s="61"/>
      <c r="J1278" s="61"/>
      <c r="K1278" s="61"/>
      <c r="L1278" s="61"/>
      <c r="M1278" s="61"/>
    </row>
    <row r="1279" spans="1:13" x14ac:dyDescent="0.25">
      <c r="A1279" s="61"/>
      <c r="B1279" s="61"/>
      <c r="C1279" s="61"/>
      <c r="D1279" s="61"/>
      <c r="E1279" s="61"/>
      <c r="F1279" s="61"/>
      <c r="G1279" s="61"/>
      <c r="H1279" s="61"/>
      <c r="I1279" s="61"/>
      <c r="J1279" s="61"/>
      <c r="K1279" s="61"/>
      <c r="L1279" s="61"/>
      <c r="M1279" s="61"/>
    </row>
    <row r="1280" spans="1:13" x14ac:dyDescent="0.25">
      <c r="A1280" s="61"/>
      <c r="B1280" s="61"/>
      <c r="C1280" s="61"/>
      <c r="D1280" s="61"/>
      <c r="E1280" s="61"/>
      <c r="F1280" s="61"/>
      <c r="G1280" s="61"/>
      <c r="H1280" s="61"/>
      <c r="I1280" s="61"/>
      <c r="J1280" s="61"/>
      <c r="K1280" s="61"/>
      <c r="L1280" s="61"/>
      <c r="M1280" s="61"/>
    </row>
    <row r="1281" spans="1:13" x14ac:dyDescent="0.25">
      <c r="A1281" s="61"/>
      <c r="B1281" s="61"/>
      <c r="C1281" s="61"/>
      <c r="D1281" s="61"/>
      <c r="E1281" s="61"/>
      <c r="F1281" s="61"/>
      <c r="G1281" s="61"/>
      <c r="H1281" s="61"/>
      <c r="I1281" s="61"/>
      <c r="J1281" s="61"/>
      <c r="K1281" s="61"/>
      <c r="L1281" s="61"/>
      <c r="M1281" s="61"/>
    </row>
    <row r="1282" spans="1:13" x14ac:dyDescent="0.25">
      <c r="A1282" s="61"/>
      <c r="B1282" s="61"/>
      <c r="C1282" s="61"/>
      <c r="D1282" s="61"/>
      <c r="E1282" s="61"/>
      <c r="F1282" s="61"/>
      <c r="G1282" s="61"/>
      <c r="H1282" s="61"/>
      <c r="I1282" s="61"/>
      <c r="J1282" s="61"/>
      <c r="K1282" s="61"/>
      <c r="L1282" s="61"/>
      <c r="M1282" s="61"/>
    </row>
    <row r="1283" spans="1:13" x14ac:dyDescent="0.25">
      <c r="A1283" s="61"/>
      <c r="B1283" s="61"/>
      <c r="C1283" s="61"/>
      <c r="D1283" s="61"/>
      <c r="E1283" s="61"/>
      <c r="F1283" s="61"/>
      <c r="G1283" s="61"/>
      <c r="H1283" s="61"/>
      <c r="I1283" s="61"/>
      <c r="J1283" s="61"/>
      <c r="K1283" s="61"/>
      <c r="L1283" s="61"/>
      <c r="M1283" s="61"/>
    </row>
    <row r="1284" spans="1:13" x14ac:dyDescent="0.25">
      <c r="A1284" s="61"/>
      <c r="B1284" s="61"/>
      <c r="C1284" s="61"/>
      <c r="D1284" s="61"/>
      <c r="E1284" s="61"/>
      <c r="F1284" s="61"/>
      <c r="G1284" s="61"/>
      <c r="H1284" s="61"/>
      <c r="I1284" s="61"/>
      <c r="J1284" s="61"/>
      <c r="K1284" s="61"/>
      <c r="L1284" s="61"/>
      <c r="M1284" s="61"/>
    </row>
    <row r="1285" spans="1:13" x14ac:dyDescent="0.25">
      <c r="A1285" s="61"/>
      <c r="B1285" s="61"/>
      <c r="C1285" s="61"/>
      <c r="D1285" s="61"/>
      <c r="E1285" s="61"/>
      <c r="F1285" s="61"/>
      <c r="G1285" s="61"/>
      <c r="H1285" s="61"/>
      <c r="I1285" s="61"/>
      <c r="J1285" s="61"/>
      <c r="K1285" s="61"/>
      <c r="L1285" s="61"/>
      <c r="M1285" s="61"/>
    </row>
    <row r="1286" spans="1:13" x14ac:dyDescent="0.25">
      <c r="A1286" s="61"/>
      <c r="B1286" s="61"/>
      <c r="C1286" s="61"/>
      <c r="D1286" s="61"/>
      <c r="E1286" s="61"/>
      <c r="F1286" s="61"/>
      <c r="G1286" s="61"/>
      <c r="H1286" s="61"/>
      <c r="I1286" s="61"/>
      <c r="J1286" s="61"/>
      <c r="K1286" s="61"/>
      <c r="L1286" s="61"/>
      <c r="M1286" s="61"/>
    </row>
    <row r="1287" spans="1:13" x14ac:dyDescent="0.25">
      <c r="A1287" s="61"/>
      <c r="B1287" s="61"/>
      <c r="C1287" s="61"/>
      <c r="D1287" s="61"/>
      <c r="E1287" s="61"/>
      <c r="F1287" s="61"/>
      <c r="G1287" s="61"/>
      <c r="H1287" s="61"/>
      <c r="I1287" s="61"/>
      <c r="J1287" s="61"/>
      <c r="K1287" s="61"/>
      <c r="L1287" s="61"/>
      <c r="M1287" s="61"/>
    </row>
    <row r="1288" spans="1:13" x14ac:dyDescent="0.25">
      <c r="A1288" s="61"/>
      <c r="B1288" s="61"/>
      <c r="C1288" s="61"/>
      <c r="D1288" s="61"/>
      <c r="E1288" s="61"/>
      <c r="F1288" s="61"/>
      <c r="G1288" s="61"/>
      <c r="H1288" s="61"/>
      <c r="I1288" s="61"/>
      <c r="J1288" s="61"/>
      <c r="K1288" s="61"/>
      <c r="L1288" s="61"/>
      <c r="M1288" s="61"/>
    </row>
    <row r="1289" spans="1:13" x14ac:dyDescent="0.25">
      <c r="A1289" s="61"/>
      <c r="B1289" s="61"/>
      <c r="C1289" s="61"/>
      <c r="D1289" s="61"/>
      <c r="E1289" s="61"/>
      <c r="F1289" s="61"/>
      <c r="G1289" s="61"/>
      <c r="H1289" s="61"/>
      <c r="I1289" s="61"/>
      <c r="J1289" s="61"/>
      <c r="K1289" s="61"/>
      <c r="L1289" s="61"/>
      <c r="M1289" s="61"/>
    </row>
    <row r="1290" spans="1:13" x14ac:dyDescent="0.25">
      <c r="A1290" s="61"/>
      <c r="B1290" s="61"/>
      <c r="C1290" s="61"/>
      <c r="D1290" s="61"/>
      <c r="E1290" s="61"/>
      <c r="F1290" s="61"/>
      <c r="G1290" s="61"/>
      <c r="H1290" s="61"/>
      <c r="I1290" s="61"/>
      <c r="J1290" s="61"/>
      <c r="K1290" s="61"/>
      <c r="L1290" s="61"/>
      <c r="M1290" s="61"/>
    </row>
    <row r="1291" spans="1:13" x14ac:dyDescent="0.25">
      <c r="A1291" s="61"/>
      <c r="B1291" s="61"/>
      <c r="C1291" s="61"/>
      <c r="D1291" s="61"/>
      <c r="E1291" s="61"/>
      <c r="F1291" s="61"/>
      <c r="G1291" s="61"/>
      <c r="H1291" s="61"/>
      <c r="I1291" s="61"/>
      <c r="J1291" s="61"/>
      <c r="K1291" s="61"/>
      <c r="L1291" s="61"/>
      <c r="M1291" s="61"/>
    </row>
    <row r="1292" spans="1:13" x14ac:dyDescent="0.25">
      <c r="A1292" s="61"/>
      <c r="B1292" s="61"/>
      <c r="C1292" s="61"/>
      <c r="D1292" s="61"/>
      <c r="E1292" s="61"/>
      <c r="F1292" s="61"/>
      <c r="G1292" s="61"/>
      <c r="H1292" s="61"/>
      <c r="I1292" s="61"/>
      <c r="J1292" s="61"/>
      <c r="K1292" s="61"/>
      <c r="L1292" s="61"/>
      <c r="M1292" s="61"/>
    </row>
    <row r="1293" spans="1:13" x14ac:dyDescent="0.25">
      <c r="A1293" s="61"/>
      <c r="B1293" s="61"/>
      <c r="C1293" s="61"/>
      <c r="D1293" s="61"/>
      <c r="E1293" s="61"/>
      <c r="F1293" s="61"/>
      <c r="G1293" s="61"/>
      <c r="H1293" s="61"/>
      <c r="I1293" s="61"/>
      <c r="J1293" s="61"/>
      <c r="K1293" s="61"/>
      <c r="L1293" s="61"/>
      <c r="M1293" s="61"/>
    </row>
    <row r="1294" spans="1:13" x14ac:dyDescent="0.25">
      <c r="A1294" s="61"/>
      <c r="B1294" s="61"/>
      <c r="C1294" s="61"/>
      <c r="D1294" s="61"/>
      <c r="E1294" s="61"/>
      <c r="F1294" s="61"/>
      <c r="G1294" s="61"/>
      <c r="H1294" s="61"/>
      <c r="I1294" s="61"/>
      <c r="J1294" s="61"/>
      <c r="K1294" s="61"/>
      <c r="L1294" s="61"/>
      <c r="M1294" s="61"/>
    </row>
    <row r="1295" spans="1:13" x14ac:dyDescent="0.25">
      <c r="A1295" s="61"/>
      <c r="B1295" s="61"/>
      <c r="C1295" s="61"/>
      <c r="D1295" s="61"/>
      <c r="E1295" s="61"/>
      <c r="F1295" s="61"/>
      <c r="G1295" s="61"/>
      <c r="H1295" s="61"/>
      <c r="I1295" s="61"/>
      <c r="J1295" s="61"/>
      <c r="K1295" s="61"/>
      <c r="L1295" s="61"/>
      <c r="M1295" s="61"/>
    </row>
    <row r="1296" spans="1:13" x14ac:dyDescent="0.25">
      <c r="A1296" s="61"/>
      <c r="B1296" s="61"/>
      <c r="C1296" s="61"/>
      <c r="D1296" s="61"/>
      <c r="E1296" s="61"/>
      <c r="F1296" s="61"/>
      <c r="G1296" s="61"/>
      <c r="H1296" s="61"/>
      <c r="I1296" s="61"/>
      <c r="J1296" s="61"/>
      <c r="K1296" s="61"/>
      <c r="L1296" s="61"/>
      <c r="M1296" s="61"/>
    </row>
    <row r="1297" spans="1:13" x14ac:dyDescent="0.25">
      <c r="A1297" s="61"/>
      <c r="B1297" s="61"/>
      <c r="C1297" s="61"/>
      <c r="D1297" s="61"/>
      <c r="E1297" s="61"/>
      <c r="F1297" s="61"/>
      <c r="G1297" s="61"/>
      <c r="H1297" s="61"/>
      <c r="I1297" s="61"/>
      <c r="J1297" s="61"/>
      <c r="K1297" s="61"/>
      <c r="L1297" s="61"/>
      <c r="M1297" s="61"/>
    </row>
    <row r="1298" spans="1:13" x14ac:dyDescent="0.25">
      <c r="A1298" s="61"/>
      <c r="B1298" s="61"/>
      <c r="C1298" s="61"/>
      <c r="D1298" s="61"/>
      <c r="E1298" s="61"/>
      <c r="F1298" s="61"/>
      <c r="G1298" s="61"/>
      <c r="H1298" s="61"/>
      <c r="I1298" s="61"/>
      <c r="J1298" s="61"/>
      <c r="K1298" s="61"/>
      <c r="L1298" s="61"/>
      <c r="M1298" s="61"/>
    </row>
    <row r="1299" spans="1:13" x14ac:dyDescent="0.25">
      <c r="A1299" s="61"/>
      <c r="B1299" s="61"/>
      <c r="C1299" s="61"/>
      <c r="D1299" s="61"/>
      <c r="E1299" s="61"/>
      <c r="F1299" s="61"/>
      <c r="G1299" s="61"/>
      <c r="H1299" s="61"/>
      <c r="I1299" s="61"/>
      <c r="J1299" s="61"/>
      <c r="K1299" s="61"/>
      <c r="L1299" s="61"/>
      <c r="M1299" s="61"/>
    </row>
    <row r="1300" spans="1:13" x14ac:dyDescent="0.25">
      <c r="A1300" s="61"/>
      <c r="B1300" s="61"/>
      <c r="C1300" s="61"/>
      <c r="D1300" s="61"/>
      <c r="E1300" s="61"/>
      <c r="F1300" s="61"/>
      <c r="G1300" s="61"/>
      <c r="H1300" s="61"/>
      <c r="I1300" s="61"/>
      <c r="J1300" s="61"/>
      <c r="K1300" s="61"/>
      <c r="L1300" s="61"/>
      <c r="M1300" s="61"/>
    </row>
    <row r="1301" spans="1:13" x14ac:dyDescent="0.25">
      <c r="A1301" s="61"/>
      <c r="B1301" s="61"/>
      <c r="C1301" s="61"/>
      <c r="D1301" s="61"/>
      <c r="E1301" s="61"/>
      <c r="F1301" s="61"/>
      <c r="G1301" s="61"/>
      <c r="H1301" s="61"/>
      <c r="I1301" s="61"/>
      <c r="J1301" s="61"/>
      <c r="K1301" s="61"/>
      <c r="L1301" s="61"/>
      <c r="M1301" s="61"/>
    </row>
    <row r="1302" spans="1:13" x14ac:dyDescent="0.25">
      <c r="A1302" s="61"/>
      <c r="B1302" s="61"/>
      <c r="C1302" s="61"/>
      <c r="D1302" s="61"/>
      <c r="E1302" s="61"/>
      <c r="F1302" s="61"/>
      <c r="G1302" s="61"/>
      <c r="H1302" s="61"/>
      <c r="I1302" s="61"/>
      <c r="J1302" s="61"/>
      <c r="K1302" s="61"/>
      <c r="L1302" s="61"/>
      <c r="M1302" s="61"/>
    </row>
    <row r="1303" spans="1:13" x14ac:dyDescent="0.25">
      <c r="A1303" s="61"/>
      <c r="B1303" s="61"/>
      <c r="C1303" s="61"/>
      <c r="D1303" s="61"/>
      <c r="E1303" s="61"/>
      <c r="F1303" s="61"/>
      <c r="G1303" s="61"/>
      <c r="H1303" s="61"/>
      <c r="I1303" s="61"/>
      <c r="J1303" s="61"/>
      <c r="K1303" s="61"/>
      <c r="L1303" s="61"/>
      <c r="M1303" s="61"/>
    </row>
    <row r="1304" spans="1:13" x14ac:dyDescent="0.25">
      <c r="A1304" s="61"/>
      <c r="B1304" s="61"/>
      <c r="C1304" s="61"/>
      <c r="D1304" s="61"/>
      <c r="E1304" s="61"/>
      <c r="F1304" s="61"/>
      <c r="G1304" s="61"/>
      <c r="H1304" s="61"/>
      <c r="I1304" s="61"/>
      <c r="J1304" s="61"/>
      <c r="K1304" s="61"/>
      <c r="L1304" s="61"/>
      <c r="M1304" s="61"/>
    </row>
    <row r="1305" spans="1:13" x14ac:dyDescent="0.25">
      <c r="A1305" s="61"/>
      <c r="B1305" s="61"/>
      <c r="C1305" s="61"/>
      <c r="D1305" s="61"/>
      <c r="E1305" s="61"/>
      <c r="F1305" s="61"/>
      <c r="G1305" s="61"/>
      <c r="H1305" s="61"/>
      <c r="I1305" s="61"/>
      <c r="J1305" s="61"/>
      <c r="K1305" s="61"/>
      <c r="L1305" s="61"/>
      <c r="M1305" s="61"/>
    </row>
    <row r="1306" spans="1:13" x14ac:dyDescent="0.25">
      <c r="A1306" s="61"/>
      <c r="B1306" s="61"/>
      <c r="C1306" s="61"/>
      <c r="D1306" s="61"/>
      <c r="E1306" s="61"/>
      <c r="F1306" s="61"/>
      <c r="G1306" s="61"/>
      <c r="H1306" s="61"/>
      <c r="I1306" s="61"/>
      <c r="J1306" s="61"/>
      <c r="K1306" s="61"/>
      <c r="L1306" s="61"/>
      <c r="M1306" s="61"/>
    </row>
    <row r="1307" spans="1:13" x14ac:dyDescent="0.25">
      <c r="A1307" s="61"/>
      <c r="B1307" s="61"/>
      <c r="C1307" s="61"/>
      <c r="D1307" s="61"/>
      <c r="E1307" s="61"/>
      <c r="F1307" s="61"/>
      <c r="G1307" s="61"/>
      <c r="H1307" s="61"/>
      <c r="I1307" s="61"/>
      <c r="J1307" s="61"/>
      <c r="K1307" s="61"/>
      <c r="L1307" s="61"/>
      <c r="M1307" s="61"/>
    </row>
    <row r="1308" spans="1:13" x14ac:dyDescent="0.25">
      <c r="A1308" s="61"/>
      <c r="B1308" s="61"/>
      <c r="C1308" s="61"/>
      <c r="D1308" s="61"/>
      <c r="E1308" s="61"/>
      <c r="F1308" s="61"/>
      <c r="G1308" s="61"/>
      <c r="H1308" s="61"/>
      <c r="I1308" s="61"/>
      <c r="J1308" s="61"/>
      <c r="K1308" s="61"/>
      <c r="L1308" s="61"/>
      <c r="M1308" s="61"/>
    </row>
    <row r="1309" spans="1:13" x14ac:dyDescent="0.25">
      <c r="A1309" s="61"/>
      <c r="B1309" s="61"/>
      <c r="C1309" s="61"/>
      <c r="D1309" s="61"/>
      <c r="E1309" s="61"/>
      <c r="F1309" s="61"/>
      <c r="G1309" s="61"/>
      <c r="H1309" s="61"/>
      <c r="I1309" s="61"/>
      <c r="J1309" s="61"/>
      <c r="K1309" s="61"/>
      <c r="L1309" s="61"/>
      <c r="M1309" s="61"/>
    </row>
    <row r="1310" spans="1:13" x14ac:dyDescent="0.25">
      <c r="A1310" s="61"/>
      <c r="B1310" s="61"/>
      <c r="C1310" s="61"/>
      <c r="D1310" s="61"/>
      <c r="E1310" s="61"/>
      <c r="F1310" s="61"/>
      <c r="G1310" s="61"/>
      <c r="H1310" s="61"/>
      <c r="I1310" s="61"/>
      <c r="J1310" s="61"/>
      <c r="K1310" s="61"/>
      <c r="L1310" s="61"/>
      <c r="M1310" s="61"/>
    </row>
    <row r="1311" spans="1:13" x14ac:dyDescent="0.25">
      <c r="A1311" s="61"/>
      <c r="B1311" s="61"/>
      <c r="C1311" s="61"/>
      <c r="D1311" s="61"/>
      <c r="E1311" s="61"/>
      <c r="F1311" s="61"/>
      <c r="G1311" s="61"/>
      <c r="H1311" s="61"/>
      <c r="I1311" s="61"/>
      <c r="J1311" s="61"/>
      <c r="K1311" s="61"/>
      <c r="L1311" s="61"/>
      <c r="M1311" s="61"/>
    </row>
    <row r="1312" spans="1:13" x14ac:dyDescent="0.25">
      <c r="A1312" s="61"/>
      <c r="B1312" s="61"/>
      <c r="C1312" s="61"/>
      <c r="D1312" s="61"/>
      <c r="E1312" s="61"/>
      <c r="F1312" s="61"/>
      <c r="G1312" s="61"/>
      <c r="H1312" s="61"/>
      <c r="I1312" s="61"/>
      <c r="J1312" s="61"/>
      <c r="K1312" s="61"/>
      <c r="L1312" s="61"/>
      <c r="M1312" s="61"/>
    </row>
    <row r="1313" spans="1:13" x14ac:dyDescent="0.25">
      <c r="A1313" s="61"/>
      <c r="B1313" s="61"/>
      <c r="C1313" s="61"/>
      <c r="D1313" s="61"/>
      <c r="E1313" s="61"/>
      <c r="F1313" s="61"/>
      <c r="G1313" s="61"/>
      <c r="H1313" s="61"/>
      <c r="I1313" s="61"/>
      <c r="J1313" s="61"/>
      <c r="K1313" s="61"/>
      <c r="L1313" s="61"/>
      <c r="M1313" s="61"/>
    </row>
    <row r="1314" spans="1:13" x14ac:dyDescent="0.25">
      <c r="A1314" s="61"/>
      <c r="B1314" s="61"/>
      <c r="C1314" s="61"/>
      <c r="D1314" s="61"/>
      <c r="E1314" s="61"/>
      <c r="F1314" s="61"/>
      <c r="G1314" s="61"/>
      <c r="H1314" s="61"/>
      <c r="I1314" s="61"/>
      <c r="J1314" s="61"/>
      <c r="K1314" s="61"/>
      <c r="L1314" s="61"/>
      <c r="M1314" s="61"/>
    </row>
    <row r="1315" spans="1:13" x14ac:dyDescent="0.25">
      <c r="A1315" s="61"/>
      <c r="B1315" s="61"/>
      <c r="C1315" s="61"/>
      <c r="D1315" s="61"/>
      <c r="E1315" s="61"/>
      <c r="F1315" s="61"/>
      <c r="G1315" s="61"/>
      <c r="H1315" s="61"/>
      <c r="I1315" s="61"/>
      <c r="J1315" s="61"/>
      <c r="K1315" s="61"/>
      <c r="L1315" s="61"/>
      <c r="M1315" s="61"/>
    </row>
    <row r="1316" spans="1:13" x14ac:dyDescent="0.25">
      <c r="A1316" s="61"/>
      <c r="B1316" s="61"/>
      <c r="C1316" s="61"/>
      <c r="D1316" s="61"/>
      <c r="E1316" s="61"/>
      <c r="F1316" s="61"/>
      <c r="G1316" s="61"/>
      <c r="H1316" s="61"/>
      <c r="I1316" s="61"/>
      <c r="J1316" s="61"/>
      <c r="K1316" s="61"/>
      <c r="L1316" s="61"/>
      <c r="M1316" s="61"/>
    </row>
    <row r="1317" spans="1:13" x14ac:dyDescent="0.25">
      <c r="A1317" s="61"/>
      <c r="B1317" s="61"/>
      <c r="C1317" s="61"/>
      <c r="D1317" s="61"/>
      <c r="E1317" s="61"/>
      <c r="F1317" s="61"/>
      <c r="G1317" s="61"/>
      <c r="H1317" s="61"/>
      <c r="I1317" s="61"/>
      <c r="J1317" s="61"/>
      <c r="K1317" s="61"/>
      <c r="L1317" s="61"/>
      <c r="M1317" s="61"/>
    </row>
    <row r="1318" spans="1:13" x14ac:dyDescent="0.25">
      <c r="A1318" s="61"/>
      <c r="B1318" s="61"/>
      <c r="C1318" s="61"/>
      <c r="D1318" s="61"/>
      <c r="E1318" s="61"/>
      <c r="F1318" s="61"/>
      <c r="G1318" s="61"/>
      <c r="H1318" s="61"/>
      <c r="I1318" s="61"/>
      <c r="J1318" s="61"/>
      <c r="K1318" s="61"/>
      <c r="L1318" s="61"/>
      <c r="M1318" s="61"/>
    </row>
    <row r="1319" spans="1:13" x14ac:dyDescent="0.25">
      <c r="A1319" s="61"/>
      <c r="B1319" s="61"/>
      <c r="C1319" s="61"/>
      <c r="D1319" s="61"/>
      <c r="E1319" s="61"/>
      <c r="F1319" s="61"/>
      <c r="G1319" s="61"/>
      <c r="H1319" s="61"/>
      <c r="I1319" s="61"/>
      <c r="J1319" s="61"/>
      <c r="K1319" s="61"/>
      <c r="L1319" s="61"/>
      <c r="M1319" s="61"/>
    </row>
    <row r="1320" spans="1:13" x14ac:dyDescent="0.25">
      <c r="A1320" s="61"/>
      <c r="B1320" s="61"/>
      <c r="C1320" s="61"/>
      <c r="D1320" s="61"/>
      <c r="E1320" s="61"/>
      <c r="F1320" s="61"/>
      <c r="G1320" s="61"/>
      <c r="H1320" s="61"/>
      <c r="I1320" s="61"/>
      <c r="J1320" s="61"/>
      <c r="K1320" s="61"/>
      <c r="L1320" s="61"/>
      <c r="M1320" s="61"/>
    </row>
    <row r="1321" spans="1:13" x14ac:dyDescent="0.25">
      <c r="A1321" s="61"/>
      <c r="B1321" s="61"/>
      <c r="C1321" s="61"/>
      <c r="D1321" s="61"/>
      <c r="E1321" s="61"/>
      <c r="F1321" s="61"/>
      <c r="G1321" s="61"/>
      <c r="H1321" s="61"/>
      <c r="I1321" s="61"/>
      <c r="J1321" s="61"/>
      <c r="K1321" s="61"/>
      <c r="L1321" s="61"/>
      <c r="M1321" s="61"/>
    </row>
    <row r="1322" spans="1:13" x14ac:dyDescent="0.25">
      <c r="A1322" s="61"/>
      <c r="B1322" s="61"/>
      <c r="C1322" s="61"/>
      <c r="D1322" s="61"/>
      <c r="E1322" s="61"/>
      <c r="F1322" s="61"/>
      <c r="G1322" s="61"/>
      <c r="H1322" s="61"/>
      <c r="I1322" s="61"/>
      <c r="J1322" s="61"/>
      <c r="K1322" s="61"/>
      <c r="L1322" s="61"/>
      <c r="M1322" s="61"/>
    </row>
    <row r="1323" spans="1:13" x14ac:dyDescent="0.25">
      <c r="A1323" s="61"/>
      <c r="B1323" s="61"/>
      <c r="C1323" s="61"/>
      <c r="D1323" s="61"/>
      <c r="E1323" s="61"/>
      <c r="F1323" s="61"/>
      <c r="G1323" s="61"/>
      <c r="H1323" s="61"/>
      <c r="I1323" s="61"/>
      <c r="J1323" s="61"/>
      <c r="K1323" s="61"/>
      <c r="L1323" s="61"/>
      <c r="M1323" s="61"/>
    </row>
    <row r="1324" spans="1:13" x14ac:dyDescent="0.25">
      <c r="A1324" s="61"/>
      <c r="B1324" s="61"/>
      <c r="C1324" s="61"/>
      <c r="D1324" s="61"/>
      <c r="E1324" s="61"/>
      <c r="F1324" s="61"/>
      <c r="G1324" s="61"/>
      <c r="H1324" s="61"/>
      <c r="I1324" s="61"/>
      <c r="J1324" s="61"/>
      <c r="K1324" s="61"/>
      <c r="L1324" s="61"/>
      <c r="M1324" s="61"/>
    </row>
    <row r="1325" spans="1:13" x14ac:dyDescent="0.25">
      <c r="A1325" s="61"/>
      <c r="B1325" s="61"/>
      <c r="C1325" s="61"/>
      <c r="D1325" s="61"/>
      <c r="E1325" s="61"/>
      <c r="F1325" s="61"/>
      <c r="G1325" s="61"/>
      <c r="H1325" s="61"/>
      <c r="I1325" s="61"/>
      <c r="J1325" s="61"/>
      <c r="K1325" s="61"/>
      <c r="L1325" s="61"/>
      <c r="M1325" s="61"/>
    </row>
    <row r="1326" spans="1:13" x14ac:dyDescent="0.25">
      <c r="A1326" s="61"/>
      <c r="B1326" s="61"/>
      <c r="C1326" s="61"/>
      <c r="D1326" s="61"/>
      <c r="E1326" s="61"/>
      <c r="F1326" s="61"/>
      <c r="G1326" s="61"/>
      <c r="H1326" s="61"/>
      <c r="I1326" s="61"/>
      <c r="J1326" s="61"/>
      <c r="K1326" s="61"/>
      <c r="L1326" s="61"/>
      <c r="M1326" s="61"/>
    </row>
    <row r="1327" spans="1:13" x14ac:dyDescent="0.25">
      <c r="A1327" s="61"/>
      <c r="B1327" s="61"/>
      <c r="C1327" s="61"/>
      <c r="D1327" s="61"/>
      <c r="E1327" s="61"/>
      <c r="F1327" s="61"/>
      <c r="G1327" s="61"/>
      <c r="H1327" s="61"/>
      <c r="I1327" s="61"/>
      <c r="J1327" s="61"/>
      <c r="K1327" s="61"/>
      <c r="L1327" s="61"/>
      <c r="M1327" s="61"/>
    </row>
    <row r="1328" spans="1:13" x14ac:dyDescent="0.25">
      <c r="A1328" s="61"/>
      <c r="B1328" s="61"/>
      <c r="C1328" s="61"/>
      <c r="D1328" s="61"/>
      <c r="E1328" s="61"/>
      <c r="F1328" s="61"/>
      <c r="G1328" s="61"/>
      <c r="H1328" s="61"/>
      <c r="I1328" s="61"/>
      <c r="J1328" s="61"/>
      <c r="K1328" s="61"/>
      <c r="L1328" s="61"/>
      <c r="M1328" s="61"/>
    </row>
    <row r="1329" spans="1:13" x14ac:dyDescent="0.25">
      <c r="A1329" s="61"/>
      <c r="B1329" s="61"/>
      <c r="C1329" s="61"/>
      <c r="D1329" s="61"/>
      <c r="E1329" s="61"/>
      <c r="F1329" s="61"/>
      <c r="G1329" s="61"/>
      <c r="H1329" s="61"/>
      <c r="I1329" s="61"/>
      <c r="J1329" s="61"/>
      <c r="K1329" s="61"/>
      <c r="L1329" s="61"/>
      <c r="M1329" s="61"/>
    </row>
    <row r="1330" spans="1:13" x14ac:dyDescent="0.25">
      <c r="A1330" s="61"/>
      <c r="B1330" s="61"/>
      <c r="C1330" s="61"/>
      <c r="D1330" s="61"/>
      <c r="E1330" s="61"/>
      <c r="F1330" s="61"/>
      <c r="G1330" s="61"/>
      <c r="H1330" s="61"/>
      <c r="I1330" s="61"/>
      <c r="J1330" s="61"/>
      <c r="K1330" s="61"/>
      <c r="L1330" s="61"/>
      <c r="M1330" s="61"/>
    </row>
    <row r="1331" spans="1:13" x14ac:dyDescent="0.25">
      <c r="A1331" s="61"/>
      <c r="B1331" s="61"/>
      <c r="C1331" s="61"/>
      <c r="D1331" s="61"/>
      <c r="E1331" s="61"/>
      <c r="F1331" s="61"/>
      <c r="G1331" s="61"/>
      <c r="H1331" s="61"/>
      <c r="I1331" s="61"/>
      <c r="J1331" s="61"/>
      <c r="K1331" s="61"/>
      <c r="L1331" s="61"/>
      <c r="M1331" s="61"/>
    </row>
    <row r="1332" spans="1:13" x14ac:dyDescent="0.25">
      <c r="A1332" s="61"/>
      <c r="B1332" s="61"/>
      <c r="C1332" s="61"/>
      <c r="D1332" s="61"/>
      <c r="E1332" s="61"/>
      <c r="F1332" s="61"/>
      <c r="G1332" s="61"/>
      <c r="H1332" s="61"/>
      <c r="I1332" s="61"/>
      <c r="J1332" s="61"/>
      <c r="K1332" s="61"/>
      <c r="L1332" s="61"/>
      <c r="M1332" s="61"/>
    </row>
    <row r="1333" spans="1:13" x14ac:dyDescent="0.25">
      <c r="A1333" s="61"/>
      <c r="B1333" s="61"/>
      <c r="C1333" s="61"/>
      <c r="D1333" s="61"/>
      <c r="E1333" s="61"/>
      <c r="F1333" s="61"/>
      <c r="G1333" s="61"/>
      <c r="H1333" s="61"/>
      <c r="I1333" s="61"/>
      <c r="J1333" s="61"/>
      <c r="K1333" s="61"/>
      <c r="L1333" s="61"/>
      <c r="M1333" s="61"/>
    </row>
    <row r="1334" spans="1:13" x14ac:dyDescent="0.25">
      <c r="A1334" s="61"/>
      <c r="B1334" s="61"/>
      <c r="C1334" s="61"/>
      <c r="D1334" s="61"/>
      <c r="E1334" s="61"/>
      <c r="F1334" s="61"/>
      <c r="G1334" s="61"/>
      <c r="H1334" s="61"/>
      <c r="I1334" s="61"/>
      <c r="J1334" s="61"/>
      <c r="K1334" s="61"/>
      <c r="L1334" s="61"/>
      <c r="M1334" s="61"/>
    </row>
    <row r="1335" spans="1:13" x14ac:dyDescent="0.25">
      <c r="A1335" s="61"/>
      <c r="B1335" s="61"/>
      <c r="C1335" s="61"/>
      <c r="D1335" s="61"/>
      <c r="E1335" s="61"/>
      <c r="F1335" s="61"/>
      <c r="G1335" s="61"/>
      <c r="H1335" s="61"/>
      <c r="I1335" s="61"/>
      <c r="J1335" s="61"/>
      <c r="K1335" s="61"/>
      <c r="L1335" s="61"/>
      <c r="M1335" s="61"/>
    </row>
    <row r="1336" spans="1:13" x14ac:dyDescent="0.25">
      <c r="A1336" s="61"/>
      <c r="B1336" s="61"/>
      <c r="C1336" s="61"/>
      <c r="D1336" s="61"/>
      <c r="E1336" s="61"/>
      <c r="F1336" s="61"/>
      <c r="G1336" s="61"/>
      <c r="H1336" s="61"/>
      <c r="I1336" s="61"/>
      <c r="J1336" s="61"/>
      <c r="K1336" s="61"/>
      <c r="L1336" s="61"/>
      <c r="M1336" s="61"/>
    </row>
    <row r="1337" spans="1:13" x14ac:dyDescent="0.25">
      <c r="A1337" s="61"/>
      <c r="B1337" s="61"/>
      <c r="C1337" s="61"/>
      <c r="D1337" s="61"/>
      <c r="E1337" s="61"/>
      <c r="F1337" s="61"/>
      <c r="G1337" s="61"/>
      <c r="H1337" s="61"/>
      <c r="I1337" s="61"/>
      <c r="J1337" s="61"/>
      <c r="K1337" s="61"/>
      <c r="L1337" s="61"/>
      <c r="M1337" s="61"/>
    </row>
    <row r="1338" spans="1:13" x14ac:dyDescent="0.25">
      <c r="A1338" s="61"/>
      <c r="B1338" s="61"/>
      <c r="C1338" s="61"/>
      <c r="D1338" s="61"/>
      <c r="E1338" s="61"/>
      <c r="F1338" s="61"/>
      <c r="G1338" s="61"/>
      <c r="H1338" s="61"/>
      <c r="I1338" s="61"/>
      <c r="J1338" s="61"/>
      <c r="K1338" s="61"/>
      <c r="L1338" s="61"/>
      <c r="M1338" s="61"/>
    </row>
    <row r="1339" spans="1:13" x14ac:dyDescent="0.25">
      <c r="A1339" s="61"/>
      <c r="B1339" s="61"/>
      <c r="C1339" s="61"/>
      <c r="D1339" s="61"/>
      <c r="E1339" s="61"/>
      <c r="F1339" s="61"/>
      <c r="G1339" s="61"/>
      <c r="H1339" s="61"/>
      <c r="I1339" s="61"/>
      <c r="J1339" s="61"/>
      <c r="K1339" s="61"/>
      <c r="L1339" s="61"/>
      <c r="M1339" s="61"/>
    </row>
    <row r="1340" spans="1:13" x14ac:dyDescent="0.25">
      <c r="A1340" s="61"/>
      <c r="B1340" s="61"/>
      <c r="C1340" s="61"/>
      <c r="D1340" s="61"/>
      <c r="E1340" s="61"/>
      <c r="F1340" s="61"/>
      <c r="G1340" s="61"/>
      <c r="H1340" s="61"/>
      <c r="I1340" s="61"/>
      <c r="J1340" s="61"/>
      <c r="K1340" s="61"/>
      <c r="L1340" s="61"/>
      <c r="M1340" s="61"/>
    </row>
    <row r="1341" spans="1:13" x14ac:dyDescent="0.25">
      <c r="A1341" s="61"/>
      <c r="B1341" s="61"/>
      <c r="C1341" s="61"/>
      <c r="D1341" s="61"/>
      <c r="E1341" s="61"/>
      <c r="F1341" s="61"/>
      <c r="G1341" s="61"/>
      <c r="H1341" s="61"/>
      <c r="I1341" s="61"/>
      <c r="J1341" s="61"/>
      <c r="K1341" s="61"/>
      <c r="L1341" s="61"/>
      <c r="M1341" s="61"/>
    </row>
    <row r="1342" spans="1:13" x14ac:dyDescent="0.25">
      <c r="A1342" s="61"/>
      <c r="B1342" s="61"/>
      <c r="C1342" s="61"/>
      <c r="D1342" s="61"/>
      <c r="E1342" s="61"/>
      <c r="F1342" s="61"/>
      <c r="G1342" s="61"/>
      <c r="H1342" s="61"/>
      <c r="I1342" s="61"/>
      <c r="J1342" s="61"/>
      <c r="K1342" s="61"/>
      <c r="L1342" s="61"/>
      <c r="M1342" s="61"/>
    </row>
    <row r="1343" spans="1:13" x14ac:dyDescent="0.25">
      <c r="A1343" s="61"/>
      <c r="B1343" s="61"/>
      <c r="C1343" s="61"/>
      <c r="D1343" s="61"/>
      <c r="E1343" s="61"/>
      <c r="F1343" s="61"/>
      <c r="G1343" s="61"/>
      <c r="H1343" s="61"/>
      <c r="I1343" s="61"/>
      <c r="J1343" s="61"/>
      <c r="K1343" s="61"/>
      <c r="L1343" s="61"/>
      <c r="M1343" s="61"/>
    </row>
    <row r="1344" spans="1:13" x14ac:dyDescent="0.25">
      <c r="A1344" s="61"/>
      <c r="B1344" s="61"/>
      <c r="C1344" s="61"/>
      <c r="D1344" s="61"/>
      <c r="E1344" s="61"/>
      <c r="F1344" s="61"/>
      <c r="G1344" s="61"/>
      <c r="H1344" s="61"/>
      <c r="I1344" s="61"/>
      <c r="J1344" s="61"/>
      <c r="K1344" s="61"/>
      <c r="L1344" s="61"/>
      <c r="M1344" s="61"/>
    </row>
    <row r="1345" spans="1:13" x14ac:dyDescent="0.25">
      <c r="A1345" s="61"/>
      <c r="B1345" s="61"/>
      <c r="C1345" s="61"/>
      <c r="D1345" s="61"/>
      <c r="E1345" s="61"/>
      <c r="F1345" s="61"/>
      <c r="G1345" s="61"/>
      <c r="H1345" s="61"/>
      <c r="I1345" s="61"/>
      <c r="J1345" s="61"/>
      <c r="K1345" s="61"/>
      <c r="L1345" s="61"/>
      <c r="M1345" s="61"/>
    </row>
    <row r="1346" spans="1:13" x14ac:dyDescent="0.25">
      <c r="A1346" s="61"/>
      <c r="B1346" s="61"/>
      <c r="C1346" s="61"/>
      <c r="D1346" s="61"/>
      <c r="E1346" s="61"/>
      <c r="F1346" s="61"/>
      <c r="G1346" s="61"/>
      <c r="H1346" s="61"/>
      <c r="I1346" s="61"/>
      <c r="J1346" s="61"/>
      <c r="K1346" s="61"/>
      <c r="L1346" s="61"/>
      <c r="M1346" s="61"/>
    </row>
    <row r="1347" spans="1:13" x14ac:dyDescent="0.25">
      <c r="A1347" s="61"/>
      <c r="B1347" s="61"/>
      <c r="C1347" s="61"/>
      <c r="D1347" s="61"/>
      <c r="E1347" s="61"/>
      <c r="F1347" s="61"/>
      <c r="G1347" s="61"/>
      <c r="H1347" s="61"/>
      <c r="I1347" s="61"/>
      <c r="J1347" s="61"/>
      <c r="K1347" s="61"/>
      <c r="L1347" s="61"/>
      <c r="M1347" s="61"/>
    </row>
    <row r="1348" spans="1:13" x14ac:dyDescent="0.25">
      <c r="A1348" s="61"/>
      <c r="B1348" s="61"/>
      <c r="C1348" s="61"/>
      <c r="D1348" s="61"/>
      <c r="E1348" s="61"/>
      <c r="F1348" s="61"/>
      <c r="G1348" s="61"/>
      <c r="H1348" s="61"/>
      <c r="I1348" s="61"/>
      <c r="J1348" s="61"/>
      <c r="K1348" s="61"/>
      <c r="L1348" s="61"/>
      <c r="M1348" s="61"/>
    </row>
    <row r="1349" spans="1:13" x14ac:dyDescent="0.25">
      <c r="A1349" s="61"/>
      <c r="B1349" s="61"/>
      <c r="C1349" s="61"/>
      <c r="D1349" s="61"/>
      <c r="E1349" s="61"/>
      <c r="F1349" s="61"/>
      <c r="G1349" s="61"/>
      <c r="H1349" s="61"/>
      <c r="I1349" s="61"/>
      <c r="J1349" s="61"/>
      <c r="K1349" s="61"/>
      <c r="L1349" s="61"/>
      <c r="M1349" s="61"/>
    </row>
    <row r="1350" spans="1:13" x14ac:dyDescent="0.25">
      <c r="A1350" s="61"/>
      <c r="B1350" s="61"/>
      <c r="C1350" s="61"/>
      <c r="D1350" s="61"/>
      <c r="E1350" s="61"/>
      <c r="F1350" s="61"/>
      <c r="G1350" s="61"/>
      <c r="H1350" s="61"/>
      <c r="I1350" s="61"/>
      <c r="J1350" s="61"/>
      <c r="K1350" s="61"/>
      <c r="L1350" s="61"/>
      <c r="M1350" s="61"/>
    </row>
    <row r="1351" spans="1:13" x14ac:dyDescent="0.25">
      <c r="A1351" s="61"/>
      <c r="B1351" s="61"/>
      <c r="C1351" s="61"/>
      <c r="D1351" s="61"/>
      <c r="E1351" s="61"/>
      <c r="F1351" s="61"/>
      <c r="G1351" s="61"/>
      <c r="H1351" s="61"/>
      <c r="I1351" s="61"/>
      <c r="J1351" s="61"/>
      <c r="K1351" s="61"/>
      <c r="L1351" s="61"/>
      <c r="M1351" s="61"/>
    </row>
    <row r="1352" spans="1:13" x14ac:dyDescent="0.25">
      <c r="A1352" s="61"/>
      <c r="B1352" s="61"/>
      <c r="C1352" s="61"/>
      <c r="D1352" s="61"/>
      <c r="E1352" s="61"/>
      <c r="F1352" s="61"/>
      <c r="G1352" s="61"/>
      <c r="H1352" s="61"/>
      <c r="I1352" s="61"/>
      <c r="J1352" s="61"/>
      <c r="K1352" s="61"/>
      <c r="L1352" s="61"/>
      <c r="M1352" s="61"/>
    </row>
    <row r="1353" spans="1:13" x14ac:dyDescent="0.25">
      <c r="A1353" s="61"/>
      <c r="B1353" s="61"/>
      <c r="C1353" s="61"/>
      <c r="D1353" s="61"/>
      <c r="E1353" s="61"/>
      <c r="F1353" s="61"/>
      <c r="G1353" s="61"/>
      <c r="H1353" s="61"/>
      <c r="I1353" s="61"/>
      <c r="J1353" s="61"/>
      <c r="K1353" s="61"/>
      <c r="L1353" s="61"/>
      <c r="M1353" s="61"/>
    </row>
    <row r="1354" spans="1:13" x14ac:dyDescent="0.25">
      <c r="A1354" s="61"/>
      <c r="B1354" s="61"/>
      <c r="C1354" s="61"/>
      <c r="D1354" s="61"/>
      <c r="E1354" s="61"/>
      <c r="F1354" s="61"/>
      <c r="G1354" s="61"/>
      <c r="H1354" s="61"/>
      <c r="I1354" s="61"/>
      <c r="J1354" s="61"/>
      <c r="K1354" s="61"/>
      <c r="L1354" s="61"/>
      <c r="M1354" s="61"/>
    </row>
    <row r="1355" spans="1:13" x14ac:dyDescent="0.25">
      <c r="A1355" s="61"/>
      <c r="B1355" s="61"/>
      <c r="C1355" s="61"/>
      <c r="D1355" s="61"/>
      <c r="E1355" s="61"/>
      <c r="F1355" s="61"/>
      <c r="G1355" s="61"/>
      <c r="H1355" s="61"/>
      <c r="I1355" s="61"/>
      <c r="J1355" s="61"/>
      <c r="K1355" s="61"/>
      <c r="L1355" s="61"/>
      <c r="M1355" s="61"/>
    </row>
    <row r="1356" spans="1:13" x14ac:dyDescent="0.25">
      <c r="A1356" s="61"/>
      <c r="B1356" s="61"/>
      <c r="C1356" s="61"/>
      <c r="D1356" s="61"/>
      <c r="E1356" s="61"/>
      <c r="F1356" s="61"/>
      <c r="G1356" s="61"/>
      <c r="H1356" s="61"/>
      <c r="I1356" s="61"/>
      <c r="J1356" s="61"/>
      <c r="K1356" s="61"/>
      <c r="L1356" s="61"/>
      <c r="M1356" s="61"/>
    </row>
    <row r="1357" spans="1:13" x14ac:dyDescent="0.25">
      <c r="A1357" s="61"/>
      <c r="B1357" s="61"/>
      <c r="C1357" s="61"/>
      <c r="D1357" s="61"/>
      <c r="E1357" s="61"/>
      <c r="F1357" s="61"/>
      <c r="G1357" s="61"/>
      <c r="H1357" s="61"/>
      <c r="I1357" s="61"/>
      <c r="J1357" s="61"/>
      <c r="K1357" s="61"/>
      <c r="L1357" s="61"/>
      <c r="M1357" s="61"/>
    </row>
    <row r="1358" spans="1:13" x14ac:dyDescent="0.25">
      <c r="A1358" s="61"/>
      <c r="B1358" s="61"/>
      <c r="C1358" s="61"/>
      <c r="D1358" s="61"/>
      <c r="E1358" s="61"/>
      <c r="F1358" s="61"/>
      <c r="G1358" s="61"/>
      <c r="H1358" s="61"/>
      <c r="I1358" s="61"/>
      <c r="J1358" s="61"/>
      <c r="K1358" s="61"/>
      <c r="L1358" s="61"/>
      <c r="M1358" s="61"/>
    </row>
    <row r="1359" spans="1:13" x14ac:dyDescent="0.25">
      <c r="A1359" s="61"/>
      <c r="B1359" s="61"/>
      <c r="C1359" s="61"/>
      <c r="D1359" s="61"/>
      <c r="E1359" s="61"/>
      <c r="F1359" s="61"/>
      <c r="G1359" s="61"/>
      <c r="H1359" s="61"/>
      <c r="I1359" s="61"/>
      <c r="J1359" s="61"/>
      <c r="K1359" s="61"/>
      <c r="L1359" s="61"/>
      <c r="M1359" s="61"/>
    </row>
    <row r="1360" spans="1:13" x14ac:dyDescent="0.25">
      <c r="A1360" s="61"/>
      <c r="B1360" s="61"/>
      <c r="C1360" s="61"/>
      <c r="D1360" s="61"/>
      <c r="E1360" s="61"/>
      <c r="F1360" s="61"/>
      <c r="G1360" s="61"/>
      <c r="H1360" s="61"/>
      <c r="I1360" s="61"/>
      <c r="J1360" s="61"/>
      <c r="K1360" s="61"/>
      <c r="L1360" s="61"/>
      <c r="M1360" s="61"/>
    </row>
    <row r="1361" spans="1:13" x14ac:dyDescent="0.25">
      <c r="A1361" s="61"/>
      <c r="B1361" s="61"/>
      <c r="C1361" s="61"/>
      <c r="D1361" s="61"/>
      <c r="E1361" s="61"/>
      <c r="F1361" s="61"/>
      <c r="G1361" s="61"/>
      <c r="H1361" s="61"/>
      <c r="I1361" s="61"/>
      <c r="J1361" s="61"/>
      <c r="K1361" s="61"/>
      <c r="L1361" s="61"/>
      <c r="M1361" s="61"/>
    </row>
    <row r="1362" spans="1:13" x14ac:dyDescent="0.25">
      <c r="A1362" s="61"/>
      <c r="B1362" s="61"/>
      <c r="C1362" s="61"/>
      <c r="D1362" s="61"/>
      <c r="E1362" s="61"/>
      <c r="F1362" s="61"/>
      <c r="G1362" s="61"/>
      <c r="H1362" s="61"/>
      <c r="I1362" s="61"/>
      <c r="J1362" s="61"/>
      <c r="K1362" s="61"/>
      <c r="L1362" s="61"/>
      <c r="M1362" s="61"/>
    </row>
    <row r="1363" spans="1:13" x14ac:dyDescent="0.25">
      <c r="A1363" s="61"/>
      <c r="B1363" s="61"/>
      <c r="C1363" s="61"/>
      <c r="D1363" s="61"/>
      <c r="E1363" s="61"/>
      <c r="F1363" s="61"/>
      <c r="G1363" s="61"/>
      <c r="H1363" s="61"/>
      <c r="I1363" s="61"/>
      <c r="J1363" s="61"/>
      <c r="K1363" s="61"/>
      <c r="L1363" s="61"/>
      <c r="M1363" s="61"/>
    </row>
    <row r="1364" spans="1:13" x14ac:dyDescent="0.25">
      <c r="A1364" s="61"/>
      <c r="B1364" s="61"/>
      <c r="C1364" s="61"/>
      <c r="D1364" s="61"/>
      <c r="E1364" s="61"/>
      <c r="F1364" s="61"/>
      <c r="G1364" s="61"/>
      <c r="H1364" s="61"/>
      <c r="I1364" s="61"/>
      <c r="J1364" s="61"/>
      <c r="K1364" s="61"/>
      <c r="L1364" s="61"/>
      <c r="M1364" s="61"/>
    </row>
    <row r="1365" spans="1:13" x14ac:dyDescent="0.25">
      <c r="A1365" s="61"/>
      <c r="B1365" s="61"/>
      <c r="C1365" s="61"/>
      <c r="D1365" s="61"/>
      <c r="E1365" s="61"/>
      <c r="F1365" s="61"/>
      <c r="G1365" s="61"/>
      <c r="H1365" s="61"/>
      <c r="I1365" s="61"/>
      <c r="J1365" s="61"/>
      <c r="K1365" s="61"/>
      <c r="L1365" s="61"/>
      <c r="M1365" s="61"/>
    </row>
    <row r="1366" spans="1:13" x14ac:dyDescent="0.25">
      <c r="A1366" s="61"/>
      <c r="B1366" s="61"/>
      <c r="C1366" s="61"/>
      <c r="D1366" s="61"/>
      <c r="E1366" s="61"/>
      <c r="F1366" s="61"/>
      <c r="G1366" s="61"/>
      <c r="H1366" s="61"/>
      <c r="I1366" s="61"/>
      <c r="J1366" s="61"/>
      <c r="K1366" s="61"/>
      <c r="L1366" s="61"/>
      <c r="M1366" s="61"/>
    </row>
    <row r="1367" spans="1:13" x14ac:dyDescent="0.25">
      <c r="A1367" s="61"/>
      <c r="B1367" s="61"/>
      <c r="C1367" s="61"/>
      <c r="D1367" s="61"/>
      <c r="E1367" s="61"/>
      <c r="F1367" s="61"/>
      <c r="G1367" s="61"/>
      <c r="H1367" s="61"/>
      <c r="I1367" s="61"/>
      <c r="J1367" s="61"/>
      <c r="K1367" s="61"/>
      <c r="L1367" s="61"/>
      <c r="M1367" s="61"/>
    </row>
    <row r="1368" spans="1:13" x14ac:dyDescent="0.25">
      <c r="A1368" s="61"/>
      <c r="B1368" s="61"/>
      <c r="C1368" s="61"/>
      <c r="D1368" s="61"/>
      <c r="E1368" s="61"/>
      <c r="F1368" s="61"/>
      <c r="G1368" s="61"/>
      <c r="H1368" s="61"/>
      <c r="I1368" s="61"/>
      <c r="J1368" s="61"/>
      <c r="K1368" s="61"/>
      <c r="L1368" s="61"/>
      <c r="M1368" s="61"/>
    </row>
    <row r="1369" spans="1:13" x14ac:dyDescent="0.25">
      <c r="A1369" s="61"/>
      <c r="B1369" s="61"/>
      <c r="C1369" s="61"/>
      <c r="D1369" s="61"/>
      <c r="E1369" s="61"/>
      <c r="F1369" s="61"/>
      <c r="G1369" s="61"/>
      <c r="H1369" s="61"/>
      <c r="I1369" s="61"/>
      <c r="J1369" s="61"/>
      <c r="K1369" s="61"/>
      <c r="L1369" s="61"/>
      <c r="M1369" s="61"/>
    </row>
    <row r="1370" spans="1:13" x14ac:dyDescent="0.25">
      <c r="A1370" s="61"/>
      <c r="B1370" s="61"/>
      <c r="C1370" s="61"/>
      <c r="D1370" s="61"/>
      <c r="E1370" s="61"/>
      <c r="F1370" s="61"/>
      <c r="G1370" s="61"/>
      <c r="H1370" s="61"/>
      <c r="I1370" s="61"/>
      <c r="J1370" s="61"/>
      <c r="K1370" s="61"/>
      <c r="L1370" s="61"/>
      <c r="M1370" s="61"/>
    </row>
    <row r="1371" spans="1:13" x14ac:dyDescent="0.25">
      <c r="A1371" s="61"/>
      <c r="B1371" s="61"/>
      <c r="C1371" s="61"/>
      <c r="D1371" s="61"/>
      <c r="E1371" s="61"/>
      <c r="F1371" s="61"/>
      <c r="G1371" s="61"/>
      <c r="H1371" s="61"/>
      <c r="I1371" s="61"/>
      <c r="J1371" s="61"/>
      <c r="K1371" s="61"/>
      <c r="L1371" s="61"/>
      <c r="M1371" s="61"/>
    </row>
    <row r="1372" spans="1:13" x14ac:dyDescent="0.25">
      <c r="A1372" s="61"/>
      <c r="B1372" s="61"/>
      <c r="C1372" s="61"/>
      <c r="D1372" s="61"/>
      <c r="E1372" s="61"/>
      <c r="F1372" s="61"/>
      <c r="G1372" s="61"/>
      <c r="H1372" s="61"/>
      <c r="I1372" s="61"/>
      <c r="J1372" s="61"/>
      <c r="K1372" s="61"/>
      <c r="L1372" s="61"/>
      <c r="M1372" s="61"/>
    </row>
    <row r="1373" spans="1:13" x14ac:dyDescent="0.25">
      <c r="A1373" s="61"/>
      <c r="B1373" s="61"/>
      <c r="C1373" s="61"/>
      <c r="D1373" s="61"/>
      <c r="E1373" s="61"/>
      <c r="F1373" s="61"/>
      <c r="G1373" s="61"/>
      <c r="H1373" s="61"/>
      <c r="I1373" s="61"/>
      <c r="J1373" s="61"/>
      <c r="K1373" s="61"/>
      <c r="L1373" s="61"/>
      <c r="M1373" s="61"/>
    </row>
    <row r="1374" spans="1:13" x14ac:dyDescent="0.25">
      <c r="A1374" s="61"/>
      <c r="B1374" s="61"/>
      <c r="C1374" s="61"/>
      <c r="D1374" s="61"/>
      <c r="E1374" s="61"/>
      <c r="F1374" s="61"/>
      <c r="G1374" s="61"/>
      <c r="H1374" s="61"/>
      <c r="I1374" s="61"/>
      <c r="J1374" s="61"/>
      <c r="K1374" s="61"/>
      <c r="L1374" s="61"/>
      <c r="M1374" s="61"/>
    </row>
    <row r="1375" spans="1:13" x14ac:dyDescent="0.25">
      <c r="A1375" s="61"/>
      <c r="B1375" s="61"/>
      <c r="C1375" s="61"/>
      <c r="D1375" s="61"/>
      <c r="E1375" s="61"/>
      <c r="F1375" s="61"/>
      <c r="G1375" s="61"/>
      <c r="H1375" s="61"/>
      <c r="I1375" s="61"/>
      <c r="J1375" s="61"/>
      <c r="K1375" s="61"/>
      <c r="L1375" s="61"/>
      <c r="M1375" s="61"/>
    </row>
    <row r="1376" spans="1:13" x14ac:dyDescent="0.25">
      <c r="A1376" s="61"/>
      <c r="B1376" s="61"/>
      <c r="C1376" s="61"/>
      <c r="D1376" s="61"/>
      <c r="E1376" s="61"/>
      <c r="F1376" s="61"/>
      <c r="G1376" s="61"/>
      <c r="H1376" s="61"/>
      <c r="I1376" s="61"/>
      <c r="J1376" s="61"/>
      <c r="K1376" s="61"/>
      <c r="L1376" s="61"/>
      <c r="M1376" s="61"/>
    </row>
    <row r="1377" spans="1:13" x14ac:dyDescent="0.25">
      <c r="A1377" s="61"/>
      <c r="B1377" s="61"/>
      <c r="C1377" s="61"/>
      <c r="D1377" s="61"/>
      <c r="E1377" s="61"/>
      <c r="F1377" s="61"/>
      <c r="G1377" s="61"/>
      <c r="H1377" s="61"/>
      <c r="I1377" s="61"/>
      <c r="J1377" s="61"/>
      <c r="K1377" s="61"/>
      <c r="L1377" s="61"/>
      <c r="M1377" s="61"/>
    </row>
    <row r="1378" spans="1:13" x14ac:dyDescent="0.25">
      <c r="A1378" s="61"/>
      <c r="B1378" s="61"/>
      <c r="C1378" s="61"/>
      <c r="D1378" s="61"/>
      <c r="E1378" s="61"/>
      <c r="F1378" s="61"/>
      <c r="G1378" s="61"/>
      <c r="H1378" s="61"/>
      <c r="I1378" s="61"/>
      <c r="J1378" s="61"/>
      <c r="K1378" s="61"/>
      <c r="L1378" s="61"/>
      <c r="M1378" s="61"/>
    </row>
    <row r="1379" spans="1:13" x14ac:dyDescent="0.25">
      <c r="A1379" s="61"/>
      <c r="B1379" s="61"/>
      <c r="C1379" s="61"/>
      <c r="D1379" s="61"/>
      <c r="E1379" s="61"/>
      <c r="F1379" s="61"/>
      <c r="G1379" s="61"/>
      <c r="H1379" s="61"/>
      <c r="I1379" s="61"/>
      <c r="J1379" s="61"/>
      <c r="K1379" s="61"/>
      <c r="L1379" s="61"/>
      <c r="M1379" s="61"/>
    </row>
    <row r="1380" spans="1:13" x14ac:dyDescent="0.25">
      <c r="A1380" s="61"/>
      <c r="B1380" s="61"/>
      <c r="C1380" s="61"/>
      <c r="D1380" s="61"/>
      <c r="E1380" s="61"/>
      <c r="F1380" s="61"/>
      <c r="G1380" s="61"/>
      <c r="H1380" s="61"/>
      <c r="I1380" s="61"/>
      <c r="J1380" s="61"/>
      <c r="K1380" s="61"/>
      <c r="L1380" s="61"/>
      <c r="M1380" s="61"/>
    </row>
    <row r="1381" spans="1:13" x14ac:dyDescent="0.25">
      <c r="A1381" s="61"/>
      <c r="B1381" s="61"/>
      <c r="C1381" s="61"/>
      <c r="D1381" s="61"/>
      <c r="E1381" s="61"/>
      <c r="F1381" s="61"/>
      <c r="G1381" s="61"/>
      <c r="H1381" s="61"/>
      <c r="I1381" s="61"/>
      <c r="J1381" s="61"/>
      <c r="K1381" s="61"/>
      <c r="L1381" s="61"/>
      <c r="M1381" s="61"/>
    </row>
    <row r="1382" spans="1:13" x14ac:dyDescent="0.25">
      <c r="A1382" s="61"/>
      <c r="B1382" s="61"/>
      <c r="C1382" s="61"/>
      <c r="D1382" s="61"/>
      <c r="E1382" s="61"/>
      <c r="F1382" s="61"/>
      <c r="G1382" s="61"/>
      <c r="H1382" s="61"/>
      <c r="I1382" s="61"/>
      <c r="J1382" s="61"/>
      <c r="K1382" s="61"/>
      <c r="L1382" s="61"/>
      <c r="M1382" s="61"/>
    </row>
    <row r="1383" spans="1:13" x14ac:dyDescent="0.25">
      <c r="A1383" s="61"/>
      <c r="B1383" s="61"/>
      <c r="C1383" s="61"/>
      <c r="D1383" s="61"/>
      <c r="E1383" s="61"/>
      <c r="F1383" s="61"/>
      <c r="G1383" s="61"/>
      <c r="H1383" s="61"/>
      <c r="I1383" s="61"/>
      <c r="J1383" s="61"/>
      <c r="K1383" s="61"/>
      <c r="L1383" s="61"/>
      <c r="M1383" s="61"/>
    </row>
    <row r="1384" spans="1:13" x14ac:dyDescent="0.25">
      <c r="A1384" s="61"/>
      <c r="B1384" s="61"/>
      <c r="C1384" s="61"/>
      <c r="D1384" s="61"/>
      <c r="E1384" s="61"/>
      <c r="F1384" s="61"/>
      <c r="G1384" s="61"/>
      <c r="H1384" s="61"/>
      <c r="I1384" s="61"/>
      <c r="J1384" s="61"/>
      <c r="K1384" s="61"/>
      <c r="L1384" s="61"/>
      <c r="M1384" s="61"/>
    </row>
    <row r="1385" spans="1:13" x14ac:dyDescent="0.25">
      <c r="A1385" s="61"/>
      <c r="B1385" s="61"/>
      <c r="C1385" s="61"/>
      <c r="D1385" s="61"/>
      <c r="E1385" s="61"/>
      <c r="F1385" s="61"/>
      <c r="G1385" s="61"/>
      <c r="H1385" s="61"/>
      <c r="I1385" s="61"/>
      <c r="J1385" s="61"/>
      <c r="K1385" s="61"/>
      <c r="L1385" s="61"/>
      <c r="M1385" s="61"/>
    </row>
    <row r="1386" spans="1:13" x14ac:dyDescent="0.25">
      <c r="A1386" s="61"/>
      <c r="B1386" s="61"/>
      <c r="C1386" s="61"/>
      <c r="D1386" s="61"/>
      <c r="E1386" s="61"/>
      <c r="F1386" s="61"/>
      <c r="G1386" s="61"/>
      <c r="H1386" s="61"/>
      <c r="I1386" s="61"/>
      <c r="J1386" s="61"/>
      <c r="K1386" s="61"/>
      <c r="L1386" s="61"/>
      <c r="M1386" s="61"/>
    </row>
    <row r="1387" spans="1:13" x14ac:dyDescent="0.25">
      <c r="A1387" s="61"/>
      <c r="B1387" s="61"/>
      <c r="C1387" s="61"/>
      <c r="D1387" s="61"/>
      <c r="E1387" s="61"/>
      <c r="F1387" s="61"/>
      <c r="G1387" s="61"/>
      <c r="H1387" s="61"/>
      <c r="I1387" s="61"/>
      <c r="J1387" s="61"/>
      <c r="K1387" s="61"/>
      <c r="L1387" s="61"/>
      <c r="M1387" s="61"/>
    </row>
    <row r="1388" spans="1:13" x14ac:dyDescent="0.25">
      <c r="A1388" s="61"/>
      <c r="B1388" s="61"/>
      <c r="C1388" s="61"/>
      <c r="D1388" s="61"/>
      <c r="E1388" s="61"/>
      <c r="F1388" s="61"/>
      <c r="G1388" s="61"/>
      <c r="H1388" s="61"/>
      <c r="I1388" s="61"/>
      <c r="J1388" s="61"/>
      <c r="K1388" s="61"/>
      <c r="L1388" s="61"/>
      <c r="M1388" s="61"/>
    </row>
    <row r="1389" spans="1:13" x14ac:dyDescent="0.25">
      <c r="A1389" s="61"/>
      <c r="B1389" s="61"/>
      <c r="C1389" s="61"/>
      <c r="D1389" s="61"/>
      <c r="E1389" s="61"/>
      <c r="F1389" s="61"/>
      <c r="G1389" s="61"/>
      <c r="H1389" s="61"/>
      <c r="I1389" s="61"/>
      <c r="J1389" s="61"/>
      <c r="K1389" s="61"/>
      <c r="L1389" s="61"/>
      <c r="M1389" s="61"/>
    </row>
    <row r="1390" spans="1:13" x14ac:dyDescent="0.25">
      <c r="A1390" s="61"/>
      <c r="B1390" s="61"/>
      <c r="C1390" s="61"/>
      <c r="D1390" s="61"/>
      <c r="E1390" s="61"/>
      <c r="F1390" s="61"/>
      <c r="G1390" s="61"/>
      <c r="H1390" s="61"/>
      <c r="I1390" s="61"/>
      <c r="J1390" s="61"/>
      <c r="K1390" s="61"/>
      <c r="L1390" s="61"/>
      <c r="M1390" s="61"/>
    </row>
    <row r="1391" spans="1:13" x14ac:dyDescent="0.25">
      <c r="A1391" s="61"/>
      <c r="B1391" s="61"/>
      <c r="C1391" s="61"/>
      <c r="D1391" s="61"/>
      <c r="E1391" s="61"/>
      <c r="F1391" s="61"/>
      <c r="G1391" s="61"/>
      <c r="H1391" s="61"/>
      <c r="I1391" s="61"/>
      <c r="J1391" s="61"/>
      <c r="K1391" s="61"/>
      <c r="L1391" s="61"/>
      <c r="M1391" s="61"/>
    </row>
    <row r="1392" spans="1:13" x14ac:dyDescent="0.25">
      <c r="A1392" s="61"/>
      <c r="B1392" s="61"/>
      <c r="C1392" s="61"/>
      <c r="D1392" s="61"/>
      <c r="E1392" s="61"/>
      <c r="F1392" s="61"/>
      <c r="G1392" s="61"/>
      <c r="H1392" s="61"/>
      <c r="I1392" s="61"/>
      <c r="J1392" s="61"/>
      <c r="K1392" s="61"/>
      <c r="L1392" s="61"/>
      <c r="M1392" s="61"/>
    </row>
    <row r="1393" spans="1:13" x14ac:dyDescent="0.25">
      <c r="A1393" s="61"/>
      <c r="B1393" s="61"/>
      <c r="C1393" s="61"/>
      <c r="D1393" s="61"/>
      <c r="E1393" s="61"/>
      <c r="F1393" s="61"/>
      <c r="G1393" s="61"/>
      <c r="H1393" s="61"/>
      <c r="I1393" s="61"/>
      <c r="J1393" s="61"/>
      <c r="K1393" s="61"/>
      <c r="L1393" s="61"/>
      <c r="M1393" s="61"/>
    </row>
    <row r="1394" spans="1:13" x14ac:dyDescent="0.25">
      <c r="A1394" s="61"/>
      <c r="B1394" s="61"/>
      <c r="C1394" s="61"/>
      <c r="D1394" s="61"/>
      <c r="E1394" s="61"/>
      <c r="F1394" s="61"/>
      <c r="G1394" s="61"/>
      <c r="H1394" s="61"/>
      <c r="I1394" s="61"/>
      <c r="J1394" s="61"/>
      <c r="K1394" s="61"/>
      <c r="L1394" s="61"/>
      <c r="M1394" s="61"/>
    </row>
    <row r="1395" spans="1:13" x14ac:dyDescent="0.25">
      <c r="A1395" s="61"/>
      <c r="B1395" s="61"/>
      <c r="C1395" s="61"/>
      <c r="D1395" s="61"/>
      <c r="E1395" s="61"/>
      <c r="F1395" s="61"/>
      <c r="G1395" s="61"/>
      <c r="H1395" s="61"/>
      <c r="I1395" s="61"/>
      <c r="J1395" s="61"/>
      <c r="K1395" s="61"/>
      <c r="L1395" s="61"/>
      <c r="M1395" s="61"/>
    </row>
    <row r="1396" spans="1:13" x14ac:dyDescent="0.25">
      <c r="A1396" s="61"/>
      <c r="B1396" s="61"/>
      <c r="C1396" s="61"/>
      <c r="D1396" s="61"/>
      <c r="E1396" s="61"/>
      <c r="F1396" s="61"/>
      <c r="G1396" s="61"/>
      <c r="H1396" s="61"/>
      <c r="I1396" s="61"/>
      <c r="J1396" s="61"/>
      <c r="K1396" s="61"/>
      <c r="L1396" s="61"/>
      <c r="M1396" s="61"/>
    </row>
    <row r="1397" spans="1:13" x14ac:dyDescent="0.25">
      <c r="A1397" s="61"/>
      <c r="B1397" s="61"/>
      <c r="C1397" s="61"/>
      <c r="D1397" s="61"/>
      <c r="E1397" s="61"/>
      <c r="F1397" s="61"/>
      <c r="G1397" s="61"/>
      <c r="H1397" s="61"/>
      <c r="I1397" s="61"/>
      <c r="J1397" s="61"/>
      <c r="K1397" s="61"/>
      <c r="L1397" s="61"/>
      <c r="M1397" s="61"/>
    </row>
    <row r="1398" spans="1:13" x14ac:dyDescent="0.25">
      <c r="A1398" s="61"/>
      <c r="B1398" s="61"/>
      <c r="C1398" s="61"/>
      <c r="D1398" s="61"/>
      <c r="E1398" s="61"/>
      <c r="F1398" s="61"/>
      <c r="G1398" s="61"/>
      <c r="H1398" s="61"/>
      <c r="I1398" s="61"/>
      <c r="J1398" s="61"/>
      <c r="K1398" s="61"/>
      <c r="L1398" s="61"/>
      <c r="M1398" s="61"/>
    </row>
    <row r="1399" spans="1:13" x14ac:dyDescent="0.25">
      <c r="A1399" s="61"/>
      <c r="B1399" s="61"/>
      <c r="C1399" s="61"/>
      <c r="D1399" s="61"/>
      <c r="E1399" s="61"/>
      <c r="F1399" s="61"/>
      <c r="G1399" s="61"/>
      <c r="H1399" s="61"/>
      <c r="I1399" s="61"/>
      <c r="J1399" s="61"/>
      <c r="K1399" s="61"/>
      <c r="L1399" s="61"/>
      <c r="M1399" s="61"/>
    </row>
    <row r="1400" spans="1:13" x14ac:dyDescent="0.25">
      <c r="A1400" s="61"/>
      <c r="B1400" s="61"/>
      <c r="C1400" s="61"/>
      <c r="D1400" s="61"/>
      <c r="E1400" s="61"/>
      <c r="F1400" s="61"/>
      <c r="G1400" s="61"/>
      <c r="H1400" s="61"/>
      <c r="I1400" s="61"/>
      <c r="J1400" s="61"/>
      <c r="K1400" s="61"/>
      <c r="L1400" s="61"/>
      <c r="M1400" s="61"/>
    </row>
    <row r="1401" spans="1:13" x14ac:dyDescent="0.25">
      <c r="A1401" s="61"/>
      <c r="B1401" s="61"/>
      <c r="C1401" s="61"/>
      <c r="D1401" s="61"/>
      <c r="E1401" s="61"/>
      <c r="F1401" s="61"/>
      <c r="G1401" s="61"/>
      <c r="H1401" s="61"/>
      <c r="I1401" s="61"/>
      <c r="J1401" s="61"/>
      <c r="K1401" s="61"/>
      <c r="L1401" s="61"/>
      <c r="M1401" s="61"/>
    </row>
    <row r="1402" spans="1:13" x14ac:dyDescent="0.25">
      <c r="A1402" s="61"/>
      <c r="B1402" s="61"/>
      <c r="C1402" s="61"/>
      <c r="D1402" s="61"/>
      <c r="E1402" s="61"/>
      <c r="F1402" s="61"/>
      <c r="G1402" s="61"/>
      <c r="H1402" s="61"/>
      <c r="I1402" s="61"/>
      <c r="J1402" s="61"/>
      <c r="K1402" s="61"/>
      <c r="L1402" s="61"/>
      <c r="M1402" s="61"/>
    </row>
    <row r="1403" spans="1:13" x14ac:dyDescent="0.25">
      <c r="A1403" s="61"/>
      <c r="B1403" s="61"/>
      <c r="C1403" s="61"/>
      <c r="D1403" s="61"/>
      <c r="E1403" s="61"/>
      <c r="F1403" s="61"/>
      <c r="G1403" s="61"/>
      <c r="H1403" s="61"/>
      <c r="I1403" s="61"/>
      <c r="J1403" s="61"/>
      <c r="K1403" s="61"/>
      <c r="L1403" s="61"/>
      <c r="M1403" s="61"/>
    </row>
    <row r="1404" spans="1:13" x14ac:dyDescent="0.25">
      <c r="A1404" s="61"/>
      <c r="B1404" s="61"/>
      <c r="C1404" s="61"/>
      <c r="D1404" s="61"/>
      <c r="E1404" s="61"/>
      <c r="F1404" s="61"/>
      <c r="G1404" s="61"/>
      <c r="H1404" s="61"/>
      <c r="I1404" s="61"/>
      <c r="J1404" s="61"/>
      <c r="K1404" s="61"/>
      <c r="L1404" s="61"/>
      <c r="M1404" s="61"/>
    </row>
    <row r="1405" spans="1:13" x14ac:dyDescent="0.25">
      <c r="A1405" s="61"/>
      <c r="B1405" s="61"/>
      <c r="C1405" s="61"/>
      <c r="D1405" s="61"/>
      <c r="E1405" s="61"/>
      <c r="F1405" s="61"/>
      <c r="G1405" s="61"/>
      <c r="H1405" s="61"/>
      <c r="I1405" s="61"/>
      <c r="J1405" s="61"/>
      <c r="K1405" s="61"/>
      <c r="L1405" s="61"/>
      <c r="M1405" s="61"/>
    </row>
    <row r="1406" spans="1:13" x14ac:dyDescent="0.25">
      <c r="A1406" s="61"/>
      <c r="B1406" s="61"/>
      <c r="C1406" s="61"/>
      <c r="D1406" s="61"/>
      <c r="E1406" s="61"/>
      <c r="F1406" s="61"/>
      <c r="G1406" s="61"/>
      <c r="H1406" s="61"/>
      <c r="I1406" s="61"/>
      <c r="J1406" s="61"/>
      <c r="K1406" s="61"/>
      <c r="L1406" s="61"/>
      <c r="M1406" s="61"/>
    </row>
    <row r="1407" spans="1:13" x14ac:dyDescent="0.25">
      <c r="A1407" s="61"/>
      <c r="B1407" s="61"/>
      <c r="C1407" s="61"/>
      <c r="D1407" s="61"/>
      <c r="E1407" s="61"/>
      <c r="F1407" s="61"/>
      <c r="G1407" s="61"/>
      <c r="H1407" s="61"/>
      <c r="I1407" s="61"/>
      <c r="J1407" s="61"/>
      <c r="K1407" s="61"/>
      <c r="L1407" s="61"/>
      <c r="M1407" s="61"/>
    </row>
    <row r="1408" spans="1:13" x14ac:dyDescent="0.25">
      <c r="A1408" s="61"/>
      <c r="B1408" s="61"/>
      <c r="C1408" s="61"/>
      <c r="D1408" s="61"/>
      <c r="E1408" s="61"/>
      <c r="F1408" s="61"/>
      <c r="G1408" s="61"/>
      <c r="H1408" s="61"/>
      <c r="I1408" s="61"/>
      <c r="J1408" s="61"/>
      <c r="K1408" s="61"/>
      <c r="L1408" s="61"/>
      <c r="M1408" s="61"/>
    </row>
    <row r="1409" spans="1:13" x14ac:dyDescent="0.25">
      <c r="A1409" s="61"/>
      <c r="B1409" s="61"/>
      <c r="C1409" s="61"/>
      <c r="D1409" s="61"/>
      <c r="E1409" s="61"/>
      <c r="F1409" s="61"/>
      <c r="G1409" s="61"/>
      <c r="H1409" s="61"/>
      <c r="I1409" s="61"/>
      <c r="J1409" s="61"/>
      <c r="K1409" s="61"/>
      <c r="L1409" s="61"/>
      <c r="M1409" s="61"/>
    </row>
    <row r="1410" spans="1:13" x14ac:dyDescent="0.25">
      <c r="A1410" s="61"/>
      <c r="B1410" s="61"/>
      <c r="C1410" s="61"/>
      <c r="D1410" s="61"/>
      <c r="E1410" s="61"/>
      <c r="F1410" s="61"/>
      <c r="G1410" s="61"/>
      <c r="H1410" s="61"/>
      <c r="I1410" s="61"/>
      <c r="J1410" s="61"/>
      <c r="K1410" s="61"/>
      <c r="L1410" s="61"/>
      <c r="M1410" s="61"/>
    </row>
    <row r="1411" spans="1:13" x14ac:dyDescent="0.25">
      <c r="A1411" s="61"/>
      <c r="B1411" s="61"/>
      <c r="C1411" s="61"/>
      <c r="D1411" s="61"/>
      <c r="E1411" s="61"/>
      <c r="F1411" s="61"/>
      <c r="G1411" s="61"/>
      <c r="H1411" s="61"/>
      <c r="I1411" s="61"/>
      <c r="J1411" s="61"/>
      <c r="K1411" s="61"/>
      <c r="L1411" s="61"/>
      <c r="M1411" s="61"/>
    </row>
    <row r="1412" spans="1:13" x14ac:dyDescent="0.25">
      <c r="A1412" s="61"/>
      <c r="B1412" s="61"/>
      <c r="C1412" s="61"/>
      <c r="D1412" s="61"/>
      <c r="E1412" s="61"/>
      <c r="F1412" s="61"/>
      <c r="G1412" s="61"/>
      <c r="H1412" s="61"/>
      <c r="I1412" s="61"/>
      <c r="J1412" s="61"/>
      <c r="K1412" s="61"/>
      <c r="L1412" s="61"/>
      <c r="M1412" s="61"/>
    </row>
    <row r="1413" spans="1:13" x14ac:dyDescent="0.25">
      <c r="A1413" s="61"/>
      <c r="B1413" s="61"/>
      <c r="C1413" s="61"/>
      <c r="D1413" s="61"/>
      <c r="E1413" s="61"/>
      <c r="F1413" s="61"/>
      <c r="G1413" s="61"/>
      <c r="H1413" s="61"/>
      <c r="I1413" s="61"/>
      <c r="J1413" s="61"/>
      <c r="K1413" s="61"/>
      <c r="L1413" s="61"/>
      <c r="M1413" s="61"/>
    </row>
    <row r="1414" spans="1:13" x14ac:dyDescent="0.25">
      <c r="A1414" s="61"/>
      <c r="B1414" s="61"/>
      <c r="C1414" s="61"/>
      <c r="D1414" s="61"/>
      <c r="E1414" s="61"/>
      <c r="F1414" s="61"/>
      <c r="G1414" s="61"/>
      <c r="H1414" s="61"/>
      <c r="I1414" s="61"/>
      <c r="J1414" s="61"/>
      <c r="K1414" s="61"/>
      <c r="L1414" s="61"/>
      <c r="M1414" s="61"/>
    </row>
    <row r="1415" spans="1:13" x14ac:dyDescent="0.25">
      <c r="A1415" s="61"/>
      <c r="B1415" s="61"/>
      <c r="C1415" s="61"/>
      <c r="D1415" s="61"/>
      <c r="E1415" s="61"/>
      <c r="F1415" s="61"/>
      <c r="G1415" s="61"/>
      <c r="H1415" s="61"/>
      <c r="I1415" s="61"/>
      <c r="J1415" s="61"/>
      <c r="K1415" s="61"/>
      <c r="L1415" s="61"/>
      <c r="M1415" s="61"/>
    </row>
    <row r="1416" spans="1:13" x14ac:dyDescent="0.25">
      <c r="A1416" s="61"/>
      <c r="B1416" s="61"/>
      <c r="C1416" s="61"/>
      <c r="D1416" s="61"/>
      <c r="E1416" s="61"/>
      <c r="F1416" s="61"/>
      <c r="G1416" s="61"/>
      <c r="H1416" s="61"/>
      <c r="I1416" s="61"/>
      <c r="J1416" s="61"/>
      <c r="K1416" s="61"/>
      <c r="L1416" s="61"/>
      <c r="M1416" s="61"/>
    </row>
  </sheetData>
  <mergeCells count="7">
    <mergeCell ref="B23:L23"/>
    <mergeCell ref="A11:M11"/>
    <mergeCell ref="B13:M13"/>
    <mergeCell ref="F14:M14"/>
    <mergeCell ref="B15:K15"/>
    <mergeCell ref="A16:A17"/>
    <mergeCell ref="B16:B17"/>
  </mergeCells>
  <pageMargins left="0.39370077848434398" right="0.19685038924217199" top="0.51181101799011197" bottom="0.19685038924217199" header="0.31496062874794001" footer="0.19685038924217199"/>
  <pageSetup paperSize="9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6"/>
  <sheetViews>
    <sheetView workbookViewId="0"/>
  </sheetViews>
  <sheetFormatPr defaultColWidth="9.140625" defaultRowHeight="15.75" x14ac:dyDescent="0.25"/>
  <cols>
    <col min="1" max="1" width="4.140625" style="117" customWidth="1"/>
    <col min="2" max="2" width="9.140625" style="117" bestFit="1" customWidth="1"/>
    <col min="3" max="3" width="35.28515625" style="117" customWidth="1"/>
    <col min="4" max="4" width="16.7109375" style="117" customWidth="1"/>
    <col min="5" max="5" width="35.28515625" style="117" customWidth="1"/>
    <col min="6" max="6" width="15.42578125" style="117" customWidth="1"/>
    <col min="7" max="7" width="9.140625" style="117" bestFit="1" customWidth="1"/>
    <col min="8" max="16384" width="9.140625" style="117"/>
  </cols>
  <sheetData>
    <row r="2" spans="2:6" x14ac:dyDescent="0.25">
      <c r="F2" s="118" t="s">
        <v>181</v>
      </c>
    </row>
    <row r="3" spans="2:6" x14ac:dyDescent="0.25">
      <c r="F3" s="118" t="s">
        <v>113</v>
      </c>
    </row>
    <row r="4" spans="2:6" x14ac:dyDescent="0.25">
      <c r="F4" s="118" t="s">
        <v>182</v>
      </c>
    </row>
    <row r="5" spans="2:6" x14ac:dyDescent="0.25">
      <c r="F5" s="118" t="s">
        <v>183</v>
      </c>
    </row>
    <row r="6" spans="2:6" ht="30.75" customHeight="1" x14ac:dyDescent="0.25">
      <c r="B6" s="194" t="s">
        <v>184</v>
      </c>
      <c r="C6" s="194"/>
      <c r="D6" s="194"/>
      <c r="E6" s="194"/>
    </row>
    <row r="8" spans="2:6" ht="54.75" customHeight="1" x14ac:dyDescent="0.25">
      <c r="B8" s="119" t="s">
        <v>108</v>
      </c>
      <c r="C8" s="120" t="s">
        <v>185</v>
      </c>
      <c r="D8" s="195" t="s">
        <v>186</v>
      </c>
      <c r="E8" s="196"/>
    </row>
    <row r="9" spans="2:6" x14ac:dyDescent="0.25">
      <c r="B9" s="121">
        <v>1</v>
      </c>
      <c r="C9" s="121">
        <v>2021</v>
      </c>
      <c r="D9" s="192">
        <v>116503.985438118</v>
      </c>
      <c r="E9" s="193"/>
    </row>
    <row r="10" spans="2:6" x14ac:dyDescent="0.25">
      <c r="B10" s="121">
        <f t="shared" ref="B10:B18" si="0">B9+1</f>
        <v>2</v>
      </c>
      <c r="C10" s="121">
        <v>2022</v>
      </c>
      <c r="D10" s="192">
        <v>133979.583253836</v>
      </c>
      <c r="E10" s="193"/>
    </row>
    <row r="11" spans="2:6" x14ac:dyDescent="0.25">
      <c r="B11" s="121">
        <f t="shared" si="0"/>
        <v>3</v>
      </c>
      <c r="C11" s="121">
        <v>2023</v>
      </c>
      <c r="D11" s="192">
        <v>154076.52074191099</v>
      </c>
      <c r="E11" s="193"/>
    </row>
    <row r="12" spans="2:6" x14ac:dyDescent="0.25">
      <c r="B12" s="121">
        <f t="shared" si="0"/>
        <v>4</v>
      </c>
      <c r="C12" s="121">
        <v>2024</v>
      </c>
      <c r="D12" s="192">
        <v>178138.56436312801</v>
      </c>
      <c r="E12" s="193"/>
    </row>
    <row r="13" spans="2:6" x14ac:dyDescent="0.25">
      <c r="B13" s="121">
        <f t="shared" si="0"/>
        <v>5</v>
      </c>
      <c r="C13" s="121">
        <v>2025</v>
      </c>
      <c r="D13" s="192">
        <v>204859.34901759701</v>
      </c>
      <c r="E13" s="193"/>
    </row>
    <row r="14" spans="2:6" x14ac:dyDescent="0.25">
      <c r="B14" s="121">
        <f t="shared" si="0"/>
        <v>6</v>
      </c>
      <c r="C14" s="121">
        <v>2026</v>
      </c>
      <c r="D14" s="192">
        <v>235588.25137023701</v>
      </c>
      <c r="E14" s="193"/>
    </row>
    <row r="15" spans="2:6" x14ac:dyDescent="0.25">
      <c r="B15" s="121">
        <f t="shared" si="0"/>
        <v>7</v>
      </c>
      <c r="C15" s="121">
        <v>2027</v>
      </c>
      <c r="D15" s="192">
        <v>210847.24972899901</v>
      </c>
      <c r="E15" s="193"/>
    </row>
    <row r="16" spans="2:6" x14ac:dyDescent="0.25">
      <c r="B16" s="121">
        <f t="shared" si="0"/>
        <v>8</v>
      </c>
      <c r="C16" s="121">
        <v>2028</v>
      </c>
      <c r="D16" s="192">
        <v>210762.349457309</v>
      </c>
      <c r="E16" s="193"/>
    </row>
    <row r="17" spans="2:5" x14ac:dyDescent="0.25">
      <c r="B17" s="121">
        <f t="shared" si="0"/>
        <v>9</v>
      </c>
      <c r="C17" s="121">
        <v>2029</v>
      </c>
      <c r="D17" s="192">
        <v>219665.00237430699</v>
      </c>
      <c r="E17" s="193"/>
    </row>
    <row r="18" spans="2:5" x14ac:dyDescent="0.25">
      <c r="B18" s="121">
        <f t="shared" si="0"/>
        <v>10</v>
      </c>
      <c r="C18" s="121">
        <v>2030</v>
      </c>
      <c r="D18" s="192">
        <v>233164.30988709701</v>
      </c>
      <c r="E18" s="193"/>
    </row>
    <row r="22" spans="2:5" x14ac:dyDescent="0.25">
      <c r="C22" s="122" t="s">
        <v>187</v>
      </c>
      <c r="E22" s="123" t="s">
        <v>178</v>
      </c>
    </row>
    <row r="23" spans="2:5" x14ac:dyDescent="0.25">
      <c r="C23" s="124"/>
      <c r="E23" s="124"/>
    </row>
    <row r="24" spans="2:5" ht="47.25" customHeight="1" x14ac:dyDescent="0.25">
      <c r="C24" s="125"/>
      <c r="E24" s="125"/>
    </row>
    <row r="26" spans="2:5" x14ac:dyDescent="0.25">
      <c r="C26" s="117" t="s">
        <v>188</v>
      </c>
      <c r="E26" s="117" t="s">
        <v>188</v>
      </c>
    </row>
  </sheetData>
  <mergeCells count="12">
    <mergeCell ref="D18:E18"/>
    <mergeCell ref="B6:E6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</mergeCells>
  <pageMargins left="0.70000004768371604" right="0.70000004768371604" top="0.75" bottom="0.75" header="0.30000001192092901" footer="0.30000001192092901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/>
  </sheetViews>
  <sheetFormatPr defaultColWidth="9.140625" defaultRowHeight="15" x14ac:dyDescent="0.25"/>
  <cols>
    <col min="2" max="4" width="56.7109375" hidden="1" customWidth="1"/>
    <col min="5" max="5" width="56.7109375" customWidth="1"/>
    <col min="6" max="6" width="35.28515625" customWidth="1"/>
    <col min="18" max="18" width="9.140625" hidden="1" customWidth="1"/>
    <col min="19" max="19" width="10" bestFit="1" customWidth="1"/>
  </cols>
  <sheetData>
    <row r="1" spans="1:20" ht="21" x14ac:dyDescent="0.25">
      <c r="A1" s="126" t="s">
        <v>189</v>
      </c>
      <c r="B1" s="126" t="s">
        <v>190</v>
      </c>
      <c r="C1" s="126"/>
      <c r="D1" s="126"/>
      <c r="E1" s="126" t="s">
        <v>190</v>
      </c>
      <c r="F1" s="126" t="s">
        <v>15</v>
      </c>
      <c r="G1" s="126" t="s">
        <v>109</v>
      </c>
      <c r="H1" s="126">
        <v>2021</v>
      </c>
      <c r="I1" s="126">
        <f t="shared" ref="I1:Q1" si="0">H1+1</f>
        <v>2022</v>
      </c>
      <c r="J1" s="126">
        <f t="shared" si="0"/>
        <v>2023</v>
      </c>
      <c r="K1" s="126">
        <f t="shared" si="0"/>
        <v>2024</v>
      </c>
      <c r="L1" s="126">
        <f t="shared" si="0"/>
        <v>2025</v>
      </c>
      <c r="M1" s="126">
        <f t="shared" si="0"/>
        <v>2026</v>
      </c>
      <c r="N1" s="126">
        <f t="shared" si="0"/>
        <v>2027</v>
      </c>
      <c r="O1" s="126">
        <f t="shared" si="0"/>
        <v>2028</v>
      </c>
      <c r="P1" s="126">
        <f t="shared" si="0"/>
        <v>2029</v>
      </c>
      <c r="Q1" s="126">
        <f t="shared" si="0"/>
        <v>2030</v>
      </c>
      <c r="R1" s="126"/>
      <c r="S1" s="126" t="s">
        <v>191</v>
      </c>
    </row>
    <row r="2" spans="1:20" ht="34.5" x14ac:dyDescent="0.25">
      <c r="A2" s="127">
        <v>1</v>
      </c>
      <c r="B2" s="128" t="str">
        <f>ИП!C37</f>
        <v>Проектирование и строительство котельной на газовом топливе (резервное дизельное топливо) в с. Сосновка Елизовский муниципальный район, Камчатский край взамен существующей котельной №2 с. Сосновка</v>
      </c>
      <c r="C2" s="128" t="str">
        <f>ИП!D37</f>
        <v>Критический уровень износа объекта генерации тепловой энергии</v>
      </c>
      <c r="D2" s="128" t="str">
        <f>ИП!E37</f>
        <v>с. Сосновка, котельная №2</v>
      </c>
      <c r="E2" s="129" t="s">
        <v>192</v>
      </c>
      <c r="F2" s="128" t="str">
        <f t="shared" ref="F2:F14" si="1">C2</f>
        <v>Критический уровень износа объекта генерации тепловой энергии</v>
      </c>
      <c r="G2" s="130" t="s">
        <v>193</v>
      </c>
      <c r="H2" s="131">
        <f>ИП!M37</f>
        <v>15000</v>
      </c>
      <c r="I2" s="131">
        <f>ИП!N37</f>
        <v>47778.600209999997</v>
      </c>
      <c r="J2" s="131">
        <f>ИП!O37</f>
        <v>90047.547529999996</v>
      </c>
      <c r="K2" s="131">
        <f>ИП!P37</f>
        <v>49269.997199999998</v>
      </c>
      <c r="L2" s="131">
        <f>ИП!Q37</f>
        <v>0</v>
      </c>
      <c r="M2" s="131">
        <f>ИП!R37</f>
        <v>0</v>
      </c>
      <c r="N2" s="131">
        <f>ИП!S37</f>
        <v>0</v>
      </c>
      <c r="O2" s="131">
        <f>ИП!T37</f>
        <v>0</v>
      </c>
      <c r="P2" s="131">
        <f>ИП!U37</f>
        <v>0</v>
      </c>
      <c r="Q2" s="131">
        <f>ИП!V37</f>
        <v>0</v>
      </c>
      <c r="R2" s="131">
        <f t="shared" ref="R2:R17" si="2">SUM(H2:Q2)</f>
        <v>202096.14493999997</v>
      </c>
      <c r="S2" s="132">
        <f>ИП!L37</f>
        <v>202096.14493999997</v>
      </c>
      <c r="T2" s="133">
        <f t="shared" ref="T2:T17" si="3">R2-S2</f>
        <v>0</v>
      </c>
    </row>
    <row r="3" spans="1:20" ht="23.25" x14ac:dyDescent="0.25">
      <c r="A3" s="127">
        <v>2</v>
      </c>
      <c r="B3" s="128" t="str">
        <f>ИП!C46</f>
        <v>Реконструкция и модернизация котлоагрегата (с заменой вспомогательного оборудования)</v>
      </c>
      <c r="C3" s="128" t="str">
        <f>ИП!D46</f>
        <v>Физическая  изношенность оборудования, заниженный КПД</v>
      </c>
      <c r="D3" s="128" t="str">
        <f>ИП!E46</f>
        <v>с. Николаевка, котельная №1</v>
      </c>
      <c r="E3" s="129" t="str">
        <f t="shared" ref="E3:E14" si="4">CONCATENATE(B3, " ", D3)</f>
        <v>Реконструкция и модернизация котлоагрегата (с заменой вспомогательного оборудования) с. Николаевка, котельная №1</v>
      </c>
      <c r="F3" s="128" t="str">
        <f t="shared" si="1"/>
        <v>Физическая  изношенность оборудования, заниженный КПД</v>
      </c>
      <c r="G3" s="130" t="s">
        <v>193</v>
      </c>
      <c r="H3" s="131">
        <f>ИП!M46</f>
        <v>7500</v>
      </c>
      <c r="I3" s="131">
        <f>ИП!N46</f>
        <v>1399.9997900000001</v>
      </c>
      <c r="J3" s="131">
        <f>ИП!O46</f>
        <v>0</v>
      </c>
      <c r="K3" s="131">
        <f>ИП!P46</f>
        <v>0</v>
      </c>
      <c r="L3" s="131">
        <f>ИП!Q46</f>
        <v>0</v>
      </c>
      <c r="M3" s="131">
        <f>ИП!R46</f>
        <v>0</v>
      </c>
      <c r="N3" s="131">
        <f>ИП!S46</f>
        <v>0</v>
      </c>
      <c r="O3" s="131">
        <f>ИП!T46</f>
        <v>0</v>
      </c>
      <c r="P3" s="131">
        <f>ИП!U46</f>
        <v>0</v>
      </c>
      <c r="Q3" s="131">
        <f>ИП!V46</f>
        <v>0</v>
      </c>
      <c r="R3" s="131">
        <f t="shared" si="2"/>
        <v>8899.9997899999998</v>
      </c>
      <c r="S3" s="132">
        <f>ИП!L46</f>
        <v>8899.9997899999998</v>
      </c>
      <c r="T3" s="133">
        <f t="shared" si="3"/>
        <v>0</v>
      </c>
    </row>
    <row r="4" spans="1:20" ht="22.5" x14ac:dyDescent="0.25">
      <c r="A4" s="127">
        <v>3</v>
      </c>
      <c r="B4" s="128" t="str">
        <f>ИП!C47</f>
        <v>Реконструкция экономайзеров котлоагрегатов</v>
      </c>
      <c r="C4" s="128" t="str">
        <f>ИП!D47</f>
        <v>Физическая  изношенность оборудования, заниженный КПД</v>
      </c>
      <c r="D4" s="128" t="str">
        <f>ИП!E47</f>
        <v>с. Николаевка, котельная №1</v>
      </c>
      <c r="E4" s="129" t="str">
        <f t="shared" si="4"/>
        <v>Реконструкция экономайзеров котлоагрегатов с. Николаевка, котельная №1</v>
      </c>
      <c r="F4" s="128" t="str">
        <f t="shared" si="1"/>
        <v>Физическая  изношенность оборудования, заниженный КПД</v>
      </c>
      <c r="G4" s="130" t="s">
        <v>193</v>
      </c>
      <c r="H4" s="131">
        <f>ИП!M47</f>
        <v>0</v>
      </c>
      <c r="I4" s="131">
        <f>ИП!N47</f>
        <v>0</v>
      </c>
      <c r="J4" s="131">
        <f>ИП!O47</f>
        <v>0</v>
      </c>
      <c r="K4" s="131">
        <f>ИП!P47</f>
        <v>0</v>
      </c>
      <c r="L4" s="131">
        <f>ИП!Q47</f>
        <v>0</v>
      </c>
      <c r="M4" s="131">
        <f>ИП!R47</f>
        <v>2340.8401842175999</v>
      </c>
      <c r="N4" s="131">
        <f>ИП!S47</f>
        <v>2434.4737915863002</v>
      </c>
      <c r="O4" s="131">
        <f>ИП!T47</f>
        <v>0</v>
      </c>
      <c r="P4" s="131">
        <f>ИП!U47</f>
        <v>0</v>
      </c>
      <c r="Q4" s="131">
        <f>ИП!V47</f>
        <v>0</v>
      </c>
      <c r="R4" s="131">
        <f t="shared" si="2"/>
        <v>4775.3139758038997</v>
      </c>
      <c r="S4" s="132">
        <f>ИП!L47</f>
        <v>4775.3139758038997</v>
      </c>
      <c r="T4" s="133">
        <f t="shared" si="3"/>
        <v>0</v>
      </c>
    </row>
    <row r="5" spans="1:20" ht="33.75" x14ac:dyDescent="0.25">
      <c r="A5" s="127">
        <v>4</v>
      </c>
      <c r="B5" s="128" t="str">
        <f>ИП!C48</f>
        <v>Реконструкция и модернизация системы химводоочистки</v>
      </c>
      <c r="C5" s="128" t="str">
        <f>ИП!D48</f>
        <v>Повышение эффективности технологического процесса, снижение рисков выхода из строя оборудования</v>
      </c>
      <c r="D5" s="128" t="str">
        <f>ИП!E48</f>
        <v>с. Николаевка, котельная №1</v>
      </c>
      <c r="E5" s="129" t="str">
        <f t="shared" si="4"/>
        <v>Реконструкция и модернизация системы химводоочистки с. Николаевка, котельная №1</v>
      </c>
      <c r="F5" s="128" t="str">
        <f t="shared" si="1"/>
        <v>Повышение эффективности технологического процесса, снижение рисков выхода из строя оборудования</v>
      </c>
      <c r="G5" s="130" t="s">
        <v>193</v>
      </c>
      <c r="H5" s="131">
        <f>ИП!M48</f>
        <v>0</v>
      </c>
      <c r="I5" s="131">
        <f>ИП!N48</f>
        <v>0</v>
      </c>
      <c r="J5" s="131">
        <f>ИП!O48</f>
        <v>0</v>
      </c>
      <c r="K5" s="131">
        <f>ИП!P48</f>
        <v>0</v>
      </c>
      <c r="L5" s="131">
        <f>ИП!Q48</f>
        <v>0</v>
      </c>
      <c r="M5" s="131">
        <f>ИП!R48</f>
        <v>0</v>
      </c>
      <c r="N5" s="131">
        <f>ИП!S48</f>
        <v>0</v>
      </c>
      <c r="O5" s="131">
        <f>ИП!T48</f>
        <v>0</v>
      </c>
      <c r="P5" s="131">
        <f>ИП!U48</f>
        <v>0</v>
      </c>
      <c r="Q5" s="131">
        <f>ИП!V48</f>
        <v>0</v>
      </c>
      <c r="R5" s="131">
        <f t="shared" si="2"/>
        <v>0</v>
      </c>
      <c r="S5" s="132">
        <f>ИП!L48</f>
        <v>0</v>
      </c>
      <c r="T5" s="133">
        <f t="shared" si="3"/>
        <v>0</v>
      </c>
    </row>
    <row r="6" spans="1:20" x14ac:dyDescent="0.25">
      <c r="A6" s="127">
        <v>5</v>
      </c>
      <c r="B6" s="128" t="str">
        <f>ИП!C49</f>
        <v>Реконструкция сетевой установки</v>
      </c>
      <c r="C6" s="128" t="str">
        <f>ИП!D49</f>
        <v>Физическая  изношенность оборудования</v>
      </c>
      <c r="D6" s="128" t="str">
        <f>ИП!E49</f>
        <v>с. Николаевка, котельная №1</v>
      </c>
      <c r="E6" s="129" t="str">
        <f t="shared" si="4"/>
        <v>Реконструкция сетевой установки с. Николаевка, котельная №1</v>
      </c>
      <c r="F6" s="128" t="str">
        <f t="shared" si="1"/>
        <v>Физическая  изношенность оборудования</v>
      </c>
      <c r="G6" s="130" t="s">
        <v>193</v>
      </c>
      <c r="H6" s="131">
        <f>ИП!M49</f>
        <v>0</v>
      </c>
      <c r="I6" s="131">
        <f>ИП!N49</f>
        <v>6000</v>
      </c>
      <c r="J6" s="131">
        <f>ИП!O49</f>
        <v>0</v>
      </c>
      <c r="K6" s="131">
        <f>ИП!P49</f>
        <v>0</v>
      </c>
      <c r="L6" s="131">
        <f>ИП!Q49</f>
        <v>0</v>
      </c>
      <c r="M6" s="131">
        <f>ИП!R49</f>
        <v>0</v>
      </c>
      <c r="N6" s="131">
        <f>ИП!S49</f>
        <v>0</v>
      </c>
      <c r="O6" s="131">
        <f>ИП!T49</f>
        <v>0</v>
      </c>
      <c r="P6" s="131">
        <f>ИП!U49</f>
        <v>0</v>
      </c>
      <c r="Q6" s="131">
        <f>ИП!V49</f>
        <v>0</v>
      </c>
      <c r="R6" s="131">
        <f t="shared" si="2"/>
        <v>6000</v>
      </c>
      <c r="S6" s="132">
        <f>ИП!L49</f>
        <v>6000</v>
      </c>
      <c r="T6" s="133">
        <f t="shared" si="3"/>
        <v>0</v>
      </c>
    </row>
    <row r="7" spans="1:20" x14ac:dyDescent="0.25">
      <c r="A7" s="127">
        <v>6</v>
      </c>
      <c r="B7" s="128" t="str">
        <f>ИП!C50</f>
        <v>Реконструкция деаэратора</v>
      </c>
      <c r="C7" s="128" t="str">
        <f>ИП!D50</f>
        <v>Физическая  изношенность оборудования</v>
      </c>
      <c r="D7" s="128" t="str">
        <f>ИП!E50</f>
        <v>с. Николаевка, котельная №1</v>
      </c>
      <c r="E7" s="129" t="str">
        <f t="shared" si="4"/>
        <v>Реконструкция деаэратора с. Николаевка, котельная №1</v>
      </c>
      <c r="F7" s="128" t="str">
        <f t="shared" si="1"/>
        <v>Физическая  изношенность оборудования</v>
      </c>
      <c r="G7" s="130" t="s">
        <v>193</v>
      </c>
      <c r="H7" s="131">
        <f>ИП!M50</f>
        <v>0</v>
      </c>
      <c r="I7" s="131">
        <f>ИП!N50</f>
        <v>0</v>
      </c>
      <c r="J7" s="131">
        <f>ИП!O50</f>
        <v>0</v>
      </c>
      <c r="K7" s="131">
        <f>ИП!P50</f>
        <v>0</v>
      </c>
      <c r="L7" s="131">
        <f>ИП!Q50</f>
        <v>0</v>
      </c>
      <c r="M7" s="131">
        <f>ИП!R50</f>
        <v>0</v>
      </c>
      <c r="N7" s="131">
        <f>ИП!S50</f>
        <v>0</v>
      </c>
      <c r="O7" s="131">
        <f>ИП!T50</f>
        <v>0</v>
      </c>
      <c r="P7" s="131">
        <f>ИП!U50</f>
        <v>0</v>
      </c>
      <c r="Q7" s="131">
        <f>ИП!V50</f>
        <v>0</v>
      </c>
      <c r="R7" s="131">
        <f t="shared" si="2"/>
        <v>0</v>
      </c>
      <c r="S7" s="132">
        <f>ИП!L50</f>
        <v>0</v>
      </c>
      <c r="T7" s="133">
        <f t="shared" si="3"/>
        <v>0</v>
      </c>
    </row>
    <row r="8" spans="1:20" x14ac:dyDescent="0.25">
      <c r="A8" s="127">
        <v>7</v>
      </c>
      <c r="B8" s="128" t="str">
        <f>ИП!C51</f>
        <v>Реконструкция дробилки</v>
      </c>
      <c r="C8" s="128" t="str">
        <f>ИП!D51</f>
        <v>Физическая  изношенность оборудования</v>
      </c>
      <c r="D8" s="128" t="str">
        <f>ИП!E51</f>
        <v>с. Николаевка, котельная №1</v>
      </c>
      <c r="E8" s="129" t="str">
        <f t="shared" si="4"/>
        <v>Реконструкция дробилки с. Николаевка, котельная №1</v>
      </c>
      <c r="F8" s="128" t="str">
        <f t="shared" si="1"/>
        <v>Физическая  изношенность оборудования</v>
      </c>
      <c r="G8" s="130" t="s">
        <v>193</v>
      </c>
      <c r="H8" s="131">
        <f>ИП!M51</f>
        <v>600</v>
      </c>
      <c r="I8" s="131">
        <f>ИП!N51</f>
        <v>0</v>
      </c>
      <c r="J8" s="131">
        <f>ИП!O51</f>
        <v>0</v>
      </c>
      <c r="K8" s="131">
        <f>ИП!P51</f>
        <v>0</v>
      </c>
      <c r="L8" s="131">
        <f>ИП!Q51</f>
        <v>0</v>
      </c>
      <c r="M8" s="131">
        <f>ИП!R51</f>
        <v>0</v>
      </c>
      <c r="N8" s="131">
        <f>ИП!S51</f>
        <v>760</v>
      </c>
      <c r="O8" s="131">
        <f>ИП!T51</f>
        <v>0</v>
      </c>
      <c r="P8" s="131">
        <f>ИП!U51</f>
        <v>0</v>
      </c>
      <c r="Q8" s="131">
        <f>ИП!V51</f>
        <v>0</v>
      </c>
      <c r="R8" s="131">
        <f t="shared" si="2"/>
        <v>1360</v>
      </c>
      <c r="S8" s="132">
        <f>ИП!L51</f>
        <v>1360</v>
      </c>
      <c r="T8" s="133">
        <f t="shared" si="3"/>
        <v>0</v>
      </c>
    </row>
    <row r="9" spans="1:20" ht="33.75" x14ac:dyDescent="0.25">
      <c r="A9" s="127">
        <v>8</v>
      </c>
      <c r="B9" s="128" t="str">
        <f>ИП!C52</f>
        <v>Монтаж инженерно-технических средств охраны опасного производственного объекта</v>
      </c>
      <c r="C9" s="128" t="str">
        <f>ИП!D52</f>
        <v>Выполнение мероприятий по повышению антитеррористической защищенности опасного производственного объекта</v>
      </c>
      <c r="D9" s="128" t="str">
        <f>ИП!E52</f>
        <v>с. Николаевка, котельная №1</v>
      </c>
      <c r="E9" s="129" t="str">
        <f t="shared" si="4"/>
        <v>Монтаж инженерно-технических средств охраны опасного производственного объекта с. Николаевка, котельная №1</v>
      </c>
      <c r="F9" s="128" t="str">
        <f t="shared" si="1"/>
        <v>Выполнение мероприятий по повышению антитеррористической защищенности опасного производственного объекта</v>
      </c>
      <c r="G9" s="130" t="s">
        <v>193</v>
      </c>
      <c r="H9" s="131">
        <f>ИП!M52</f>
        <v>0</v>
      </c>
      <c r="I9" s="131">
        <f>ИП!N52</f>
        <v>3342.4</v>
      </c>
      <c r="J9" s="131">
        <f>ИП!O52</f>
        <v>0</v>
      </c>
      <c r="K9" s="131">
        <f>ИП!P52</f>
        <v>0</v>
      </c>
      <c r="L9" s="131">
        <f>ИП!Q52</f>
        <v>0</v>
      </c>
      <c r="M9" s="131">
        <f>ИП!R52</f>
        <v>0</v>
      </c>
      <c r="N9" s="131">
        <f>ИП!S52</f>
        <v>0</v>
      </c>
      <c r="O9" s="131">
        <f>ИП!T52</f>
        <v>0</v>
      </c>
      <c r="P9" s="131">
        <f>ИП!U52</f>
        <v>0</v>
      </c>
      <c r="Q9" s="131">
        <f>ИП!V52</f>
        <v>0</v>
      </c>
      <c r="R9" s="131">
        <f t="shared" si="2"/>
        <v>3342.4</v>
      </c>
      <c r="S9" s="132">
        <f>ИП!L52</f>
        <v>3342.4</v>
      </c>
      <c r="T9" s="133">
        <f t="shared" si="3"/>
        <v>0</v>
      </c>
    </row>
    <row r="10" spans="1:20" ht="23.25" x14ac:dyDescent="0.25">
      <c r="A10" s="127">
        <v>9</v>
      </c>
      <c r="B10" s="128" t="str">
        <f>ИП!C53</f>
        <v>Реконструкция котлоагрегата (с комплектом вспомогательного оборудования)</v>
      </c>
      <c r="C10" s="128" t="str">
        <f>ИП!D53</f>
        <v>Физическая  изношенность оборудования, заниженный КПД</v>
      </c>
      <c r="D10" s="128" t="str">
        <f>ИП!E53</f>
        <v>с. Сосновка, котельная №2</v>
      </c>
      <c r="E10" s="129" t="str">
        <f t="shared" si="4"/>
        <v>Реконструкция котлоагрегата (с комплектом вспомогательного оборудования) с. Сосновка, котельная №2</v>
      </c>
      <c r="F10" s="128" t="str">
        <f t="shared" si="1"/>
        <v>Физическая  изношенность оборудования, заниженный КПД</v>
      </c>
      <c r="G10" s="130" t="s">
        <v>193</v>
      </c>
      <c r="H10" s="131">
        <f>ИП!M53</f>
        <v>0</v>
      </c>
      <c r="I10" s="131">
        <f>ИП!N53</f>
        <v>1900</v>
      </c>
      <c r="J10" s="131">
        <f>ИП!O53</f>
        <v>0</v>
      </c>
      <c r="K10" s="131">
        <f>ИП!P53</f>
        <v>0</v>
      </c>
      <c r="L10" s="131">
        <f>ИП!Q53</f>
        <v>0</v>
      </c>
      <c r="M10" s="131">
        <f>ИП!R53</f>
        <v>0</v>
      </c>
      <c r="N10" s="131">
        <f>ИП!S53</f>
        <v>0</v>
      </c>
      <c r="O10" s="131">
        <f>ИП!T53</f>
        <v>0</v>
      </c>
      <c r="P10" s="131">
        <f>ИП!U53</f>
        <v>0</v>
      </c>
      <c r="Q10" s="131">
        <f>ИП!V53</f>
        <v>0</v>
      </c>
      <c r="R10" s="131">
        <f t="shared" si="2"/>
        <v>1900</v>
      </c>
      <c r="S10" s="132">
        <f>ИП!L53</f>
        <v>1900</v>
      </c>
      <c r="T10" s="133">
        <f t="shared" si="3"/>
        <v>0</v>
      </c>
    </row>
    <row r="11" spans="1:20" ht="22.5" x14ac:dyDescent="0.25">
      <c r="A11" s="127">
        <v>10</v>
      </c>
      <c r="B11" s="128" t="str">
        <f>ИП!C54</f>
        <v>Реконструкция дымовой трубы</v>
      </c>
      <c r="C11" s="128" t="str">
        <f>ИП!D54</f>
        <v>Физическая  изношенность оборудования, заниженный КПД</v>
      </c>
      <c r="D11" s="128" t="str">
        <f>ИП!E54</f>
        <v>с. Николаевка, котельная №1</v>
      </c>
      <c r="E11" s="129" t="str">
        <f t="shared" si="4"/>
        <v>Реконструкция дымовой трубы с. Николаевка, котельная №1</v>
      </c>
      <c r="F11" s="128" t="str">
        <f t="shared" si="1"/>
        <v>Физическая  изношенность оборудования, заниженный КПД</v>
      </c>
      <c r="G11" s="130" t="s">
        <v>193</v>
      </c>
      <c r="H11" s="131">
        <f>ИП!M54</f>
        <v>0</v>
      </c>
      <c r="I11" s="131">
        <f>ИП!N54</f>
        <v>0</v>
      </c>
      <c r="J11" s="131">
        <f>ИП!O54</f>
        <v>5769.9218000000001</v>
      </c>
      <c r="K11" s="131">
        <f>ИП!P54</f>
        <v>0</v>
      </c>
      <c r="L11" s="131">
        <f>ИП!Q54</f>
        <v>0</v>
      </c>
      <c r="M11" s="131">
        <f>ИП!R54</f>
        <v>0</v>
      </c>
      <c r="N11" s="131">
        <f>ИП!S54</f>
        <v>0</v>
      </c>
      <c r="O11" s="131">
        <f>ИП!T54</f>
        <v>6927.6965331515003</v>
      </c>
      <c r="P11" s="131">
        <f>ИП!U54</f>
        <v>0</v>
      </c>
      <c r="Q11" s="131">
        <f>ИП!V54</f>
        <v>0</v>
      </c>
      <c r="R11" s="131">
        <f t="shared" si="2"/>
        <v>12697.6183331515</v>
      </c>
      <c r="S11" s="132">
        <f>ИП!L54</f>
        <v>12697.6183331515</v>
      </c>
      <c r="T11" s="133">
        <f t="shared" si="3"/>
        <v>0</v>
      </c>
    </row>
    <row r="12" spans="1:20" x14ac:dyDescent="0.25">
      <c r="A12" s="127">
        <v>11</v>
      </c>
      <c r="B12" s="128" t="str">
        <f>ИП!C57</f>
        <v>Создание системы диспетчеризации</v>
      </c>
      <c r="C12" s="128" t="str">
        <f>ИП!D57</f>
        <v>Контроль параметров работы теплоисточников</v>
      </c>
      <c r="D12" s="128" t="str">
        <f>ИП!E57</f>
        <v>с. Николаевка, котельная №1</v>
      </c>
      <c r="E12" s="129" t="str">
        <f t="shared" si="4"/>
        <v>Создание системы диспетчеризации с. Николаевка, котельная №1</v>
      </c>
      <c r="F12" s="128" t="str">
        <f t="shared" si="1"/>
        <v>Контроль параметров работы теплоисточников</v>
      </c>
      <c r="G12" s="130" t="s">
        <v>193</v>
      </c>
      <c r="H12" s="131">
        <f>ИП!M57</f>
        <v>0</v>
      </c>
      <c r="I12" s="131">
        <f>ИП!N57</f>
        <v>865.8</v>
      </c>
      <c r="J12" s="131">
        <f>ИП!O57</f>
        <v>0</v>
      </c>
      <c r="K12" s="131">
        <f>ИП!P57</f>
        <v>1500</v>
      </c>
      <c r="L12" s="131">
        <f>ИП!Q57</f>
        <v>0</v>
      </c>
      <c r="M12" s="131">
        <f>ИП!R57</f>
        <v>0</v>
      </c>
      <c r="N12" s="131">
        <f>ИП!S57</f>
        <v>0</v>
      </c>
      <c r="O12" s="131">
        <f>ИП!T57</f>
        <v>0</v>
      </c>
      <c r="P12" s="131">
        <f>ИП!U57</f>
        <v>0</v>
      </c>
      <c r="Q12" s="131">
        <f>ИП!V57</f>
        <v>0</v>
      </c>
      <c r="R12" s="131">
        <f t="shared" si="2"/>
        <v>2365.8000000000002</v>
      </c>
      <c r="S12" s="132">
        <f>ИП!L57</f>
        <v>2365.8000000000002</v>
      </c>
      <c r="T12" s="133">
        <f t="shared" si="3"/>
        <v>0</v>
      </c>
    </row>
    <row r="13" spans="1:20" x14ac:dyDescent="0.25">
      <c r="A13" s="127">
        <v>12</v>
      </c>
      <c r="B13" s="128" t="str">
        <f>ИП!C58</f>
        <v>Создание системы диспетчеризации</v>
      </c>
      <c r="C13" s="128" t="str">
        <f>ИП!D58</f>
        <v>Контроль параметров работы теплоисточников</v>
      </c>
      <c r="D13" s="128" t="str">
        <f>ИП!E58</f>
        <v>с. Сосновка, котельная №2</v>
      </c>
      <c r="E13" s="129" t="str">
        <f t="shared" si="4"/>
        <v>Создание системы диспетчеризации с. Сосновка, котельная №2</v>
      </c>
      <c r="F13" s="128" t="str">
        <f t="shared" si="1"/>
        <v>Контроль параметров работы теплоисточников</v>
      </c>
      <c r="G13" s="130" t="s">
        <v>193</v>
      </c>
      <c r="H13" s="131">
        <f>ИП!M58</f>
        <v>0</v>
      </c>
      <c r="I13" s="131">
        <f>ИП!N58</f>
        <v>577.20000000000005</v>
      </c>
      <c r="J13" s="131">
        <f>ИП!O58</f>
        <v>0</v>
      </c>
      <c r="K13" s="131">
        <f>ИП!P58</f>
        <v>1500</v>
      </c>
      <c r="L13" s="131">
        <f>ИП!Q58</f>
        <v>0</v>
      </c>
      <c r="M13" s="131">
        <f>ИП!R58</f>
        <v>0</v>
      </c>
      <c r="N13" s="131">
        <f>ИП!S58</f>
        <v>0</v>
      </c>
      <c r="O13" s="131">
        <f>ИП!T58</f>
        <v>0</v>
      </c>
      <c r="P13" s="131">
        <f>ИП!U58</f>
        <v>0</v>
      </c>
      <c r="Q13" s="131">
        <f>ИП!V58</f>
        <v>0</v>
      </c>
      <c r="R13" s="131">
        <f t="shared" si="2"/>
        <v>2077.1999999999998</v>
      </c>
      <c r="S13" s="132">
        <f>ИП!L58</f>
        <v>2077.1999999999998</v>
      </c>
      <c r="T13" s="133">
        <f t="shared" si="3"/>
        <v>0</v>
      </c>
    </row>
    <row r="14" spans="1:20" ht="33.75" x14ac:dyDescent="0.25">
      <c r="A14" s="127">
        <v>13</v>
      </c>
      <c r="B14" s="128" t="str">
        <f>ИП!C61</f>
        <v>Реконструкция системы газоочистки</v>
      </c>
      <c r="C14" s="128" t="str">
        <f>ИП!D61</f>
        <v>Повышение эффективности технологического процесса, снижение выбросов вредных веществ в атмосферу</v>
      </c>
      <c r="D14" s="128" t="str">
        <f>ИП!E61</f>
        <v>с. Сосновка, котельная №2</v>
      </c>
      <c r="E14" s="129" t="str">
        <f t="shared" si="4"/>
        <v>Реконструкция системы газоочистки с. Сосновка, котельная №2</v>
      </c>
      <c r="F14" s="128" t="str">
        <f t="shared" si="1"/>
        <v>Повышение эффективности технологического процесса, снижение выбросов вредных веществ в атмосферу</v>
      </c>
      <c r="G14" s="130" t="s">
        <v>193</v>
      </c>
      <c r="H14" s="131">
        <f>ИП!M61</f>
        <v>1900</v>
      </c>
      <c r="I14" s="131">
        <f>ИП!N61</f>
        <v>0</v>
      </c>
      <c r="J14" s="131">
        <f>ИП!O61</f>
        <v>0</v>
      </c>
      <c r="K14" s="131">
        <f>ИП!P61</f>
        <v>0</v>
      </c>
      <c r="L14" s="131">
        <f>ИП!Q61</f>
        <v>0</v>
      </c>
      <c r="M14" s="131">
        <f>ИП!R61</f>
        <v>0</v>
      </c>
      <c r="N14" s="131">
        <f>ИП!S61</f>
        <v>0</v>
      </c>
      <c r="O14" s="131">
        <f>ИП!T61</f>
        <v>0</v>
      </c>
      <c r="P14" s="131">
        <f>ИП!U61</f>
        <v>0</v>
      </c>
      <c r="Q14" s="131">
        <f>ИП!V61</f>
        <v>0</v>
      </c>
      <c r="R14" s="131">
        <f t="shared" si="2"/>
        <v>1900</v>
      </c>
      <c r="S14" s="132">
        <f>ИП!L61</f>
        <v>1900</v>
      </c>
      <c r="T14" s="133">
        <f t="shared" si="3"/>
        <v>0</v>
      </c>
    </row>
    <row r="15" spans="1:20" hidden="1" x14ac:dyDescent="0.25">
      <c r="A15" s="127">
        <v>12</v>
      </c>
      <c r="B15" s="130"/>
      <c r="C15" s="130"/>
      <c r="D15" s="130"/>
      <c r="E15" s="130"/>
      <c r="F15" s="128"/>
      <c r="G15" s="130" t="s">
        <v>193</v>
      </c>
      <c r="H15" s="134"/>
      <c r="I15" s="134"/>
      <c r="J15" s="134"/>
      <c r="K15" s="134"/>
      <c r="L15" s="134"/>
      <c r="M15" s="134"/>
      <c r="N15" s="134"/>
      <c r="O15" s="130"/>
      <c r="P15" s="130"/>
      <c r="Q15" s="130"/>
      <c r="R15" s="135">
        <f t="shared" si="2"/>
        <v>0</v>
      </c>
      <c r="S15" s="130"/>
      <c r="T15" s="133">
        <f t="shared" si="3"/>
        <v>0</v>
      </c>
    </row>
    <row r="16" spans="1:20" hidden="1" x14ac:dyDescent="0.25">
      <c r="A16" s="127">
        <v>13</v>
      </c>
      <c r="B16" s="130"/>
      <c r="C16" s="130"/>
      <c r="D16" s="130"/>
      <c r="E16" s="130"/>
      <c r="F16" s="128"/>
      <c r="G16" s="130" t="s">
        <v>193</v>
      </c>
      <c r="H16" s="134"/>
      <c r="I16" s="134"/>
      <c r="J16" s="134"/>
      <c r="K16" s="134"/>
      <c r="L16" s="134"/>
      <c r="M16" s="134"/>
      <c r="N16" s="134"/>
      <c r="O16" s="130"/>
      <c r="P16" s="130"/>
      <c r="Q16" s="130"/>
      <c r="R16" s="135">
        <f t="shared" si="2"/>
        <v>0</v>
      </c>
      <c r="S16" s="130"/>
      <c r="T16" s="133">
        <f t="shared" si="3"/>
        <v>0</v>
      </c>
    </row>
    <row r="17" spans="1:20" hidden="1" x14ac:dyDescent="0.25">
      <c r="A17" s="127">
        <v>14</v>
      </c>
      <c r="B17" s="130"/>
      <c r="C17" s="130"/>
      <c r="D17" s="130"/>
      <c r="E17" s="130"/>
      <c r="F17" s="128"/>
      <c r="G17" s="130" t="s">
        <v>193</v>
      </c>
      <c r="H17" s="134"/>
      <c r="I17" s="134"/>
      <c r="J17" s="134"/>
      <c r="K17" s="134"/>
      <c r="L17" s="134"/>
      <c r="M17" s="134"/>
      <c r="N17" s="134"/>
      <c r="O17" s="130"/>
      <c r="P17" s="130"/>
      <c r="Q17" s="130"/>
      <c r="R17" s="135">
        <f t="shared" si="2"/>
        <v>0</v>
      </c>
      <c r="S17" s="130"/>
      <c r="T17" s="133">
        <f t="shared" si="3"/>
        <v>0</v>
      </c>
    </row>
    <row r="18" spans="1:20" ht="21" customHeight="1" x14ac:dyDescent="0.25">
      <c r="A18" s="197" t="s">
        <v>194</v>
      </c>
      <c r="B18" s="198"/>
      <c r="C18" s="198"/>
      <c r="D18" s="198"/>
      <c r="E18" s="198"/>
      <c r="F18" s="199"/>
      <c r="G18" s="126" t="s">
        <v>193</v>
      </c>
      <c r="H18" s="136">
        <f t="shared" ref="H18:S18" si="5">SUM(H2:H17)</f>
        <v>25000</v>
      </c>
      <c r="I18" s="136">
        <f t="shared" si="5"/>
        <v>61864</v>
      </c>
      <c r="J18" s="136">
        <f t="shared" si="5"/>
        <v>95817.469329999993</v>
      </c>
      <c r="K18" s="136">
        <f t="shared" si="5"/>
        <v>52269.997199999998</v>
      </c>
      <c r="L18" s="136">
        <f t="shared" si="5"/>
        <v>0</v>
      </c>
      <c r="M18" s="136">
        <f t="shared" si="5"/>
        <v>2340.8401842175999</v>
      </c>
      <c r="N18" s="136">
        <f t="shared" si="5"/>
        <v>3194.4737915863002</v>
      </c>
      <c r="O18" s="136">
        <f t="shared" si="5"/>
        <v>6927.6965331515003</v>
      </c>
      <c r="P18" s="136">
        <f t="shared" si="5"/>
        <v>0</v>
      </c>
      <c r="Q18" s="136">
        <f t="shared" si="5"/>
        <v>0</v>
      </c>
      <c r="R18" s="136">
        <f t="shared" si="5"/>
        <v>247414.47703895537</v>
      </c>
      <c r="S18" s="136">
        <f t="shared" si="5"/>
        <v>247414.47703895537</v>
      </c>
    </row>
    <row r="19" spans="1:20" x14ac:dyDescent="0.25">
      <c r="A19" s="197" t="s">
        <v>195</v>
      </c>
      <c r="B19" s="198"/>
      <c r="C19" s="198"/>
      <c r="D19" s="198"/>
      <c r="E19" s="198"/>
      <c r="F19" s="199"/>
      <c r="G19" s="126" t="s">
        <v>193</v>
      </c>
      <c r="H19" s="136">
        <f t="shared" ref="H19:S19" si="6">H3+H4+H5+H6+H7+H8+H9+H11+H12</f>
        <v>8100</v>
      </c>
      <c r="I19" s="136">
        <f t="shared" si="6"/>
        <v>11608.199789999999</v>
      </c>
      <c r="J19" s="136">
        <f t="shared" si="6"/>
        <v>5769.9218000000001</v>
      </c>
      <c r="K19" s="136">
        <f t="shared" si="6"/>
        <v>1500</v>
      </c>
      <c r="L19" s="136">
        <f t="shared" si="6"/>
        <v>0</v>
      </c>
      <c r="M19" s="136">
        <f t="shared" si="6"/>
        <v>2340.8401842175999</v>
      </c>
      <c r="N19" s="136">
        <f t="shared" si="6"/>
        <v>3194.4737915863002</v>
      </c>
      <c r="O19" s="136">
        <f t="shared" si="6"/>
        <v>6927.6965331515003</v>
      </c>
      <c r="P19" s="136">
        <f t="shared" si="6"/>
        <v>0</v>
      </c>
      <c r="Q19" s="136">
        <f t="shared" si="6"/>
        <v>0</v>
      </c>
      <c r="R19" s="136">
        <f t="shared" si="6"/>
        <v>39441.132098955401</v>
      </c>
      <c r="S19" s="136">
        <f t="shared" si="6"/>
        <v>39441.132098955401</v>
      </c>
    </row>
    <row r="20" spans="1:20" x14ac:dyDescent="0.25">
      <c r="A20" s="197" t="s">
        <v>196</v>
      </c>
      <c r="B20" s="198"/>
      <c r="C20" s="198"/>
      <c r="D20" s="198"/>
      <c r="E20" s="198"/>
      <c r="F20" s="199"/>
      <c r="G20" s="126" t="s">
        <v>193</v>
      </c>
      <c r="H20" s="132">
        <f t="shared" ref="H20:S20" si="7">H18-H19</f>
        <v>16900</v>
      </c>
      <c r="I20" s="132">
        <f t="shared" si="7"/>
        <v>50255.800210000001</v>
      </c>
      <c r="J20" s="132">
        <f t="shared" si="7"/>
        <v>90047.547529999996</v>
      </c>
      <c r="K20" s="132">
        <f t="shared" si="7"/>
        <v>50769.997199999998</v>
      </c>
      <c r="L20" s="132">
        <f t="shared" si="7"/>
        <v>0</v>
      </c>
      <c r="M20" s="132">
        <f t="shared" si="7"/>
        <v>0</v>
      </c>
      <c r="N20" s="132">
        <f t="shared" si="7"/>
        <v>0</v>
      </c>
      <c r="O20" s="132">
        <f t="shared" si="7"/>
        <v>0</v>
      </c>
      <c r="P20" s="132">
        <f t="shared" si="7"/>
        <v>0</v>
      </c>
      <c r="Q20" s="132">
        <f t="shared" si="7"/>
        <v>0</v>
      </c>
      <c r="R20" s="132">
        <f t="shared" si="7"/>
        <v>207973.34493999998</v>
      </c>
      <c r="S20" s="132">
        <f t="shared" si="7"/>
        <v>207973.34493999998</v>
      </c>
    </row>
    <row r="24" spans="1:20" ht="21" x14ac:dyDescent="0.25">
      <c r="A24" s="126" t="s">
        <v>189</v>
      </c>
      <c r="B24" s="126"/>
      <c r="C24" s="126"/>
      <c r="D24" s="126"/>
      <c r="E24" s="126" t="s">
        <v>190</v>
      </c>
      <c r="F24" s="126" t="s">
        <v>15</v>
      </c>
      <c r="G24" s="126" t="s">
        <v>109</v>
      </c>
      <c r="H24" s="126">
        <f t="shared" ref="H24:Q24" si="8">H1</f>
        <v>2021</v>
      </c>
      <c r="I24" s="126">
        <f t="shared" si="8"/>
        <v>2022</v>
      </c>
      <c r="J24" s="126">
        <f t="shared" si="8"/>
        <v>2023</v>
      </c>
      <c r="K24" s="126">
        <f t="shared" si="8"/>
        <v>2024</v>
      </c>
      <c r="L24" s="126">
        <f t="shared" si="8"/>
        <v>2025</v>
      </c>
      <c r="M24" s="126">
        <f t="shared" si="8"/>
        <v>2026</v>
      </c>
      <c r="N24" s="126">
        <f t="shared" si="8"/>
        <v>2027</v>
      </c>
      <c r="O24" s="126">
        <f t="shared" si="8"/>
        <v>2028</v>
      </c>
      <c r="P24" s="126">
        <f t="shared" si="8"/>
        <v>2029</v>
      </c>
      <c r="Q24" s="126">
        <f t="shared" si="8"/>
        <v>2030</v>
      </c>
      <c r="R24" s="126"/>
      <c r="S24" s="126" t="s">
        <v>191</v>
      </c>
    </row>
    <row r="25" spans="1:20" ht="22.5" x14ac:dyDescent="0.25">
      <c r="A25" s="127">
        <v>1</v>
      </c>
      <c r="B25" s="137" t="str">
        <f>ИП!C41</f>
        <v>Реконструкция участков тепловых сетей</v>
      </c>
      <c r="C25" s="130" t="s">
        <v>54</v>
      </c>
      <c r="D25" s="128" t="str">
        <f>ИП!E41</f>
        <v>с. Николаевка, котельная №1</v>
      </c>
      <c r="E25" s="129" t="str">
        <f>CONCATENATE(B25, " ", D25)</f>
        <v>Реконструкция участков тепловых сетей с. Николаевка, котельная №1</v>
      </c>
      <c r="F25" s="128" t="str">
        <f>C25</f>
        <v xml:space="preserve">Замена физически изношенных участков трубопроводов, снижение аварийности </v>
      </c>
      <c r="G25" s="130" t="s">
        <v>197</v>
      </c>
      <c r="H25" s="131">
        <f>ИП!M41</f>
        <v>0</v>
      </c>
      <c r="I25" s="131">
        <f>ИП!N41</f>
        <v>0</v>
      </c>
      <c r="J25" s="131">
        <f>ИП!O41</f>
        <v>0</v>
      </c>
      <c r="K25" s="131">
        <f>ИП!P41</f>
        <v>2700</v>
      </c>
      <c r="L25" s="131">
        <f>ИП!Q41</f>
        <v>7200</v>
      </c>
      <c r="M25" s="131">
        <f>ИП!R41</f>
        <v>4723.4975806259199</v>
      </c>
      <c r="N25" s="131">
        <f>ИП!S41</f>
        <v>5444.4209667309597</v>
      </c>
      <c r="O25" s="131">
        <f>ИП!T41</f>
        <v>1156.0312758724999</v>
      </c>
      <c r="P25" s="131">
        <f>ИП!U41</f>
        <v>6280.3101502638101</v>
      </c>
      <c r="Q25" s="131">
        <f>ИП!V41</f>
        <v>6357.7171395136702</v>
      </c>
      <c r="R25" s="131">
        <f>SUM(H25:Q25)</f>
        <v>33861.977113006862</v>
      </c>
      <c r="S25" s="131">
        <f>ИП!L41</f>
        <v>33861.977113006862</v>
      </c>
      <c r="T25" s="133">
        <f>R25-S25</f>
        <v>0</v>
      </c>
    </row>
    <row r="26" spans="1:20" ht="22.5" x14ac:dyDescent="0.25">
      <c r="A26" s="127">
        <v>2</v>
      </c>
      <c r="B26" s="137" t="str">
        <f>ИП!C43</f>
        <v>Реконструкция участков тепловых сетей</v>
      </c>
      <c r="C26" s="130" t="s">
        <v>54</v>
      </c>
      <c r="D26" s="128" t="str">
        <f>ИП!E43</f>
        <v>с. Сосновка, котельная №2</v>
      </c>
      <c r="E26" s="129" t="str">
        <f>CONCATENATE(B26, " ", D26)</f>
        <v>Реконструкция участков тепловых сетей с. Сосновка, котельная №2</v>
      </c>
      <c r="F26" s="128" t="str">
        <f>C26</f>
        <v xml:space="preserve">Замена физически изношенных участков трубопроводов, снижение аварийности </v>
      </c>
      <c r="G26" s="130" t="s">
        <v>193</v>
      </c>
      <c r="H26" s="131">
        <f>ИП!M342</f>
        <v>0</v>
      </c>
      <c r="I26" s="131">
        <f>ИП!N342</f>
        <v>0</v>
      </c>
      <c r="J26" s="131">
        <f>ИП!O43</f>
        <v>0</v>
      </c>
      <c r="K26" s="131">
        <f>ИП!P43</f>
        <v>2300</v>
      </c>
      <c r="L26" s="131">
        <f>ИП!Q43</f>
        <v>2800</v>
      </c>
      <c r="M26" s="131">
        <f>ИП!R43</f>
        <v>2935.6622351564802</v>
      </c>
      <c r="N26" s="131">
        <f>ИП!S43</f>
        <v>1361.1052416827399</v>
      </c>
      <c r="O26" s="131">
        <f>ИП!T43</f>
        <v>1916.272190976</v>
      </c>
      <c r="P26" s="131">
        <f>ИП!U43</f>
        <v>3719.69</v>
      </c>
      <c r="Q26" s="131">
        <f>ИП!V43</f>
        <v>3642.2828604863298</v>
      </c>
      <c r="R26" s="131">
        <f>SUM(H26:Q26)</f>
        <v>18675.012528301551</v>
      </c>
      <c r="S26" s="131">
        <f>ИП!L43</f>
        <v>18675.012528301551</v>
      </c>
      <c r="T26" s="133">
        <f>R26-S26</f>
        <v>0</v>
      </c>
    </row>
    <row r="27" spans="1:20" x14ac:dyDescent="0.25">
      <c r="A27" s="127"/>
      <c r="B27" s="127"/>
      <c r="C27" s="130"/>
      <c r="D27" s="130"/>
      <c r="E27" s="134"/>
      <c r="F27" s="134"/>
      <c r="G27" s="130"/>
      <c r="H27" s="134"/>
      <c r="I27" s="134"/>
      <c r="J27" s="134"/>
      <c r="K27" s="134"/>
      <c r="L27" s="134"/>
      <c r="M27" s="134"/>
      <c r="N27" s="134"/>
      <c r="O27" s="130"/>
      <c r="P27" s="130"/>
      <c r="Q27" s="130"/>
      <c r="R27" s="130"/>
      <c r="S27" s="130"/>
    </row>
    <row r="28" spans="1:20" ht="42" customHeight="1" x14ac:dyDescent="0.25">
      <c r="A28" s="197" t="s">
        <v>194</v>
      </c>
      <c r="B28" s="198"/>
      <c r="C28" s="198"/>
      <c r="D28" s="198"/>
      <c r="E28" s="198"/>
      <c r="F28" s="199"/>
      <c r="G28" s="126" t="s">
        <v>193</v>
      </c>
      <c r="H28" s="136">
        <f t="shared" ref="H28:S28" si="9">H25+H26</f>
        <v>0</v>
      </c>
      <c r="I28" s="136">
        <f t="shared" si="9"/>
        <v>0</v>
      </c>
      <c r="J28" s="136">
        <f t="shared" si="9"/>
        <v>0</v>
      </c>
      <c r="K28" s="136">
        <f t="shared" si="9"/>
        <v>5000</v>
      </c>
      <c r="L28" s="136">
        <f t="shared" si="9"/>
        <v>10000</v>
      </c>
      <c r="M28" s="136">
        <f t="shared" si="9"/>
        <v>7659.1598157824001</v>
      </c>
      <c r="N28" s="136">
        <f t="shared" si="9"/>
        <v>6805.5262084136994</v>
      </c>
      <c r="O28" s="136">
        <f t="shared" si="9"/>
        <v>3072.3034668484997</v>
      </c>
      <c r="P28" s="136">
        <f t="shared" si="9"/>
        <v>10000.00015026381</v>
      </c>
      <c r="Q28" s="136">
        <f t="shared" si="9"/>
        <v>10000</v>
      </c>
      <c r="R28" s="136">
        <f t="shared" si="9"/>
        <v>52536.989641308413</v>
      </c>
      <c r="S28" s="136">
        <f t="shared" si="9"/>
        <v>52536.989641308413</v>
      </c>
    </row>
    <row r="29" spans="1:20" ht="21" customHeight="1" x14ac:dyDescent="0.25">
      <c r="A29" s="197" t="s">
        <v>195</v>
      </c>
      <c r="B29" s="198"/>
      <c r="C29" s="198"/>
      <c r="D29" s="198"/>
      <c r="E29" s="198"/>
      <c r="F29" s="199"/>
      <c r="G29" s="126" t="s">
        <v>193</v>
      </c>
      <c r="H29" s="136">
        <f t="shared" ref="H29:S29" si="10">H25</f>
        <v>0</v>
      </c>
      <c r="I29" s="136">
        <f t="shared" si="10"/>
        <v>0</v>
      </c>
      <c r="J29" s="136">
        <f t="shared" si="10"/>
        <v>0</v>
      </c>
      <c r="K29" s="136">
        <f t="shared" si="10"/>
        <v>2700</v>
      </c>
      <c r="L29" s="136">
        <f t="shared" si="10"/>
        <v>7200</v>
      </c>
      <c r="M29" s="136">
        <f t="shared" si="10"/>
        <v>4723.4975806259199</v>
      </c>
      <c r="N29" s="136">
        <f t="shared" si="10"/>
        <v>5444.4209667309597</v>
      </c>
      <c r="O29" s="136">
        <f t="shared" si="10"/>
        <v>1156.0312758724999</v>
      </c>
      <c r="P29" s="136">
        <f t="shared" si="10"/>
        <v>6280.3101502638101</v>
      </c>
      <c r="Q29" s="136">
        <f t="shared" si="10"/>
        <v>6357.7171395136702</v>
      </c>
      <c r="R29" s="136">
        <f t="shared" si="10"/>
        <v>33861.977113006862</v>
      </c>
      <c r="S29" s="136">
        <f t="shared" si="10"/>
        <v>33861.977113006862</v>
      </c>
    </row>
    <row r="30" spans="1:20" ht="21" customHeight="1" x14ac:dyDescent="0.25">
      <c r="A30" s="197" t="s">
        <v>196</v>
      </c>
      <c r="B30" s="198"/>
      <c r="C30" s="198"/>
      <c r="D30" s="198"/>
      <c r="E30" s="198"/>
      <c r="F30" s="199"/>
      <c r="G30" s="126" t="s">
        <v>193</v>
      </c>
      <c r="H30" s="136">
        <f t="shared" ref="H30:S30" si="11">H26</f>
        <v>0</v>
      </c>
      <c r="I30" s="136">
        <f t="shared" si="11"/>
        <v>0</v>
      </c>
      <c r="J30" s="136">
        <f t="shared" si="11"/>
        <v>0</v>
      </c>
      <c r="K30" s="136">
        <f t="shared" si="11"/>
        <v>2300</v>
      </c>
      <c r="L30" s="136">
        <f t="shared" si="11"/>
        <v>2800</v>
      </c>
      <c r="M30" s="136">
        <f t="shared" si="11"/>
        <v>2935.6622351564802</v>
      </c>
      <c r="N30" s="136">
        <f t="shared" si="11"/>
        <v>1361.1052416827399</v>
      </c>
      <c r="O30" s="136">
        <f t="shared" si="11"/>
        <v>1916.272190976</v>
      </c>
      <c r="P30" s="136">
        <f t="shared" si="11"/>
        <v>3719.69</v>
      </c>
      <c r="Q30" s="136">
        <f t="shared" si="11"/>
        <v>3642.2828604863298</v>
      </c>
      <c r="R30" s="136">
        <f t="shared" si="11"/>
        <v>18675.012528301551</v>
      </c>
      <c r="S30" s="136">
        <f t="shared" si="11"/>
        <v>18675.012528301551</v>
      </c>
    </row>
    <row r="34" spans="19:19" x14ac:dyDescent="0.25">
      <c r="S34" s="138">
        <f>S28+S18</f>
        <v>299951.46668026381</v>
      </c>
    </row>
    <row r="35" spans="19:19" x14ac:dyDescent="0.25">
      <c r="S35">
        <f>ИП!L72</f>
        <v>625609.35095026391</v>
      </c>
    </row>
    <row r="36" spans="19:19" x14ac:dyDescent="0.25">
      <c r="S36">
        <f>ИП!L42</f>
        <v>199278.76260000002</v>
      </c>
    </row>
    <row r="37" spans="19:19" x14ac:dyDescent="0.25">
      <c r="S37">
        <f>ИП!L44</f>
        <v>125700.591</v>
      </c>
    </row>
    <row r="38" spans="19:19" x14ac:dyDescent="0.25">
      <c r="S38">
        <f>S35-S36-S37</f>
        <v>300629.99735026387</v>
      </c>
    </row>
  </sheetData>
  <mergeCells count="6">
    <mergeCell ref="A30:F30"/>
    <mergeCell ref="A18:F18"/>
    <mergeCell ref="A19:F19"/>
    <mergeCell ref="A20:F20"/>
    <mergeCell ref="A28:F28"/>
    <mergeCell ref="A29:F29"/>
  </mergeCells>
  <pageMargins left="0.70000004768371604" right="0.70000004768371604" top="0.75" bottom="0.75" header="0.30000001192092901" footer="0.3000000119209290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O31"/>
  <sheetViews>
    <sheetView workbookViewId="0"/>
  </sheetViews>
  <sheetFormatPr defaultColWidth="9.140625" defaultRowHeight="15" x14ac:dyDescent="0.25"/>
  <cols>
    <col min="2" max="2" width="23.42578125" customWidth="1"/>
    <col min="4" max="4" width="7.42578125" bestFit="1" customWidth="1"/>
    <col min="5" max="7" width="5" bestFit="1" customWidth="1"/>
    <col min="8" max="8" width="7" customWidth="1"/>
    <col min="9" max="11" width="8.42578125" bestFit="1" customWidth="1"/>
    <col min="12" max="12" width="7.85546875" bestFit="1" customWidth="1"/>
    <col min="13" max="13" width="8.85546875" bestFit="1" customWidth="1"/>
    <col min="14" max="14" width="5.5703125" bestFit="1" customWidth="1"/>
    <col min="15" max="15" width="8.85546875" bestFit="1" customWidth="1"/>
  </cols>
  <sheetData>
    <row r="12" spans="2:15" ht="25.5" x14ac:dyDescent="0.25">
      <c r="B12" s="62" t="s">
        <v>198</v>
      </c>
      <c r="C12" s="62" t="s">
        <v>109</v>
      </c>
      <c r="D12" s="63">
        <v>2021</v>
      </c>
      <c r="E12" s="63">
        <v>2022</v>
      </c>
      <c r="F12" s="63">
        <v>2023</v>
      </c>
      <c r="G12" s="63">
        <v>2024</v>
      </c>
      <c r="H12" s="63">
        <v>2025</v>
      </c>
      <c r="I12" s="62">
        <v>2026</v>
      </c>
      <c r="J12" s="62">
        <v>2027</v>
      </c>
      <c r="K12" s="62">
        <v>2028</v>
      </c>
      <c r="L12" s="62">
        <v>2029</v>
      </c>
      <c r="M12" s="62">
        <v>2030</v>
      </c>
      <c r="N12" s="62" t="s">
        <v>199</v>
      </c>
      <c r="O12" s="62" t="s">
        <v>200</v>
      </c>
    </row>
    <row r="13" spans="2:15" x14ac:dyDescent="0.25">
      <c r="B13" s="170" t="s">
        <v>201</v>
      </c>
      <c r="C13" s="171"/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2"/>
    </row>
    <row r="14" spans="2:15" x14ac:dyDescent="0.25">
      <c r="B14" s="139" t="s">
        <v>202</v>
      </c>
      <c r="C14" s="64" t="s">
        <v>193</v>
      </c>
      <c r="D14" s="64" t="s">
        <v>203</v>
      </c>
      <c r="E14" s="64" t="s">
        <v>203</v>
      </c>
      <c r="F14" s="64" t="s">
        <v>203</v>
      </c>
      <c r="G14" s="64" t="s">
        <v>203</v>
      </c>
      <c r="H14" s="64" t="s">
        <v>203</v>
      </c>
      <c r="I14" s="139" t="s">
        <v>203</v>
      </c>
      <c r="J14" s="139" t="s">
        <v>203</v>
      </c>
      <c r="K14" s="140">
        <v>51329.5</v>
      </c>
      <c r="L14" s="140">
        <v>56243.199999999997</v>
      </c>
      <c r="M14" s="139" t="s">
        <v>204</v>
      </c>
      <c r="N14" s="139" t="s">
        <v>203</v>
      </c>
      <c r="O14" s="140">
        <v>166065.60000000001</v>
      </c>
    </row>
    <row r="15" spans="2:15" x14ac:dyDescent="0.25">
      <c r="B15" s="139" t="s">
        <v>205</v>
      </c>
      <c r="C15" s="64" t="s">
        <v>193</v>
      </c>
      <c r="D15" s="64" t="s">
        <v>203</v>
      </c>
      <c r="E15" s="64" t="s">
        <v>203</v>
      </c>
      <c r="F15" s="64" t="s">
        <v>203</v>
      </c>
      <c r="G15" s="64" t="s">
        <v>203</v>
      </c>
      <c r="H15" s="64" t="s">
        <v>203</v>
      </c>
      <c r="I15" s="139" t="s">
        <v>203</v>
      </c>
      <c r="J15" s="139" t="s">
        <v>203</v>
      </c>
      <c r="K15" s="140">
        <v>10265.9</v>
      </c>
      <c r="L15" s="139" t="s">
        <v>206</v>
      </c>
      <c r="M15" s="139" t="s">
        <v>207</v>
      </c>
      <c r="N15" s="139"/>
      <c r="O15" s="139" t="s">
        <v>208</v>
      </c>
    </row>
    <row r="16" spans="2:15" x14ac:dyDescent="0.25">
      <c r="B16" s="139" t="s">
        <v>209</v>
      </c>
      <c r="C16" s="64" t="s">
        <v>193</v>
      </c>
      <c r="D16" s="64"/>
      <c r="E16" s="64"/>
      <c r="F16" s="64"/>
      <c r="G16" s="64"/>
      <c r="H16" s="64"/>
      <c r="I16" s="139"/>
      <c r="J16" s="139"/>
      <c r="K16" s="139">
        <v>61595.4</v>
      </c>
      <c r="L16" s="139">
        <v>67491.8</v>
      </c>
      <c r="M16" s="139">
        <v>70191.5</v>
      </c>
      <c r="N16" s="139"/>
      <c r="O16" s="139">
        <v>199278.8</v>
      </c>
    </row>
    <row r="17" spans="2:15" x14ac:dyDescent="0.25">
      <c r="B17" s="170" t="s">
        <v>210</v>
      </c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2"/>
    </row>
    <row r="18" spans="2:15" x14ac:dyDescent="0.25">
      <c r="B18" s="139" t="s">
        <v>202</v>
      </c>
      <c r="C18" s="64" t="s">
        <v>193</v>
      </c>
      <c r="D18" s="64" t="s">
        <v>203</v>
      </c>
      <c r="E18" s="64" t="s">
        <v>203</v>
      </c>
      <c r="F18" s="64" t="s">
        <v>203</v>
      </c>
      <c r="G18" s="64" t="s">
        <v>203</v>
      </c>
      <c r="H18" s="64" t="s">
        <v>203</v>
      </c>
      <c r="I18" s="139" t="s">
        <v>211</v>
      </c>
      <c r="J18" s="139" t="s">
        <v>212</v>
      </c>
      <c r="K18" s="139" t="s">
        <v>213</v>
      </c>
      <c r="L18" s="139" t="s">
        <v>203</v>
      </c>
      <c r="M18" s="139" t="s">
        <v>203</v>
      </c>
      <c r="N18" s="139" t="s">
        <v>203</v>
      </c>
      <c r="O18" s="140">
        <v>104750.5</v>
      </c>
    </row>
    <row r="19" spans="2:15" x14ac:dyDescent="0.25">
      <c r="B19" s="139" t="s">
        <v>205</v>
      </c>
      <c r="C19" s="64" t="s">
        <v>193</v>
      </c>
      <c r="D19" s="64" t="s">
        <v>203</v>
      </c>
      <c r="E19" s="64" t="s">
        <v>203</v>
      </c>
      <c r="F19" s="64" t="s">
        <v>203</v>
      </c>
      <c r="G19" s="64" t="s">
        <v>203</v>
      </c>
      <c r="H19" s="64" t="s">
        <v>203</v>
      </c>
      <c r="I19" s="140">
        <v>10000</v>
      </c>
      <c r="J19" s="139" t="s">
        <v>214</v>
      </c>
      <c r="K19" s="139">
        <v>550.1</v>
      </c>
      <c r="L19" s="139" t="s">
        <v>203</v>
      </c>
      <c r="M19" s="139" t="s">
        <v>203</v>
      </c>
      <c r="N19" s="139" t="s">
        <v>203</v>
      </c>
      <c r="O19" s="139" t="s">
        <v>215</v>
      </c>
    </row>
    <row r="20" spans="2:15" x14ac:dyDescent="0.25">
      <c r="B20" s="139" t="s">
        <v>209</v>
      </c>
      <c r="C20" s="64" t="s">
        <v>193</v>
      </c>
      <c r="D20" s="64"/>
      <c r="E20" s="64"/>
      <c r="F20" s="64"/>
      <c r="G20" s="64"/>
      <c r="H20" s="64"/>
      <c r="I20" s="139">
        <v>60000</v>
      </c>
      <c r="J20" s="139">
        <v>62400</v>
      </c>
      <c r="K20" s="139">
        <v>3300.6</v>
      </c>
      <c r="L20" s="139"/>
      <c r="M20" s="139"/>
      <c r="N20" s="139"/>
      <c r="O20" s="139">
        <v>125700.6</v>
      </c>
    </row>
    <row r="21" spans="2:15" x14ac:dyDescent="0.25">
      <c r="B21" s="170" t="s">
        <v>216</v>
      </c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2"/>
    </row>
    <row r="22" spans="2:15" ht="25.5" x14ac:dyDescent="0.25">
      <c r="B22" s="62" t="s">
        <v>202</v>
      </c>
      <c r="C22" s="63" t="s">
        <v>193</v>
      </c>
      <c r="D22" s="63"/>
      <c r="E22" s="63"/>
      <c r="F22" s="63"/>
      <c r="G22" s="63"/>
      <c r="H22" s="63"/>
      <c r="I22" s="141">
        <v>50000</v>
      </c>
      <c r="J22" s="141">
        <v>52000</v>
      </c>
      <c r="K22" s="142">
        <v>54080</v>
      </c>
      <c r="L22" s="142" t="s">
        <v>217</v>
      </c>
      <c r="M22" s="142" t="s">
        <v>204</v>
      </c>
      <c r="N22" s="142" t="s">
        <v>203</v>
      </c>
      <c r="O22" s="142" t="s">
        <v>218</v>
      </c>
    </row>
    <row r="23" spans="2:15" x14ac:dyDescent="0.25">
      <c r="B23" s="62" t="s">
        <v>205</v>
      </c>
      <c r="C23" s="63" t="s">
        <v>193</v>
      </c>
      <c r="D23" s="63"/>
      <c r="E23" s="63"/>
      <c r="F23" s="63"/>
      <c r="G23" s="63"/>
      <c r="H23" s="63"/>
      <c r="I23" s="141">
        <v>10000</v>
      </c>
      <c r="J23" s="141">
        <v>10400</v>
      </c>
      <c r="K23" s="142">
        <v>10816</v>
      </c>
      <c r="L23" s="142" t="s">
        <v>206</v>
      </c>
      <c r="M23" s="142">
        <v>11698.6</v>
      </c>
      <c r="N23" s="142" t="s">
        <v>203</v>
      </c>
      <c r="O23" s="142" t="s">
        <v>219</v>
      </c>
    </row>
    <row r="24" spans="2:15" x14ac:dyDescent="0.25">
      <c r="B24" s="62" t="s">
        <v>209</v>
      </c>
      <c r="C24" s="63" t="s">
        <v>193</v>
      </c>
      <c r="D24" s="63"/>
      <c r="E24" s="63"/>
      <c r="F24" s="63"/>
      <c r="G24" s="63"/>
      <c r="H24" s="63"/>
      <c r="I24" s="141">
        <v>60000</v>
      </c>
      <c r="J24" s="141">
        <v>62400</v>
      </c>
      <c r="K24" s="142" t="s">
        <v>220</v>
      </c>
      <c r="L24" s="142" t="s">
        <v>221</v>
      </c>
      <c r="M24" s="142" t="s">
        <v>222</v>
      </c>
      <c r="N24" s="142" t="s">
        <v>203</v>
      </c>
      <c r="O24" s="142" t="s">
        <v>223</v>
      </c>
    </row>
    <row r="26" spans="2:15" x14ac:dyDescent="0.25">
      <c r="D26">
        <f>Лист1!H29</f>
        <v>0</v>
      </c>
      <c r="E26">
        <f>Лист1!I29</f>
        <v>0</v>
      </c>
      <c r="F26">
        <f>Лист1!J29</f>
        <v>0</v>
      </c>
      <c r="G26">
        <f>Лист1!K29</f>
        <v>2700</v>
      </c>
      <c r="H26">
        <f>Лист1!L29</f>
        <v>7200</v>
      </c>
      <c r="I26">
        <f>Лист1!M29</f>
        <v>4723.4975806259199</v>
      </c>
      <c r="J26">
        <f>Лист1!N29</f>
        <v>5444.4209667309597</v>
      </c>
      <c r="K26">
        <f>Лист1!O29</f>
        <v>1156.0312758724999</v>
      </c>
      <c r="L26">
        <f>Лист1!P29</f>
        <v>6280.3101502638101</v>
      </c>
      <c r="M26">
        <f>Лист1!Q29</f>
        <v>6357.7171395136702</v>
      </c>
      <c r="O26">
        <f>SUM(D26:M26)</f>
        <v>33861.977113006862</v>
      </c>
    </row>
    <row r="27" spans="2:15" x14ac:dyDescent="0.25">
      <c r="D27">
        <f>Лист1!H30</f>
        <v>0</v>
      </c>
      <c r="E27">
        <f>Лист1!I30</f>
        <v>0</v>
      </c>
      <c r="F27">
        <f>Лист1!J30</f>
        <v>0</v>
      </c>
      <c r="G27">
        <f>Лист1!K30</f>
        <v>2300</v>
      </c>
      <c r="H27">
        <f>Лист1!L30</f>
        <v>2800</v>
      </c>
      <c r="I27">
        <f>Лист1!M30</f>
        <v>2935.6622351564802</v>
      </c>
      <c r="J27">
        <f>Лист1!N30</f>
        <v>1361.1052416827399</v>
      </c>
      <c r="K27">
        <f>Лист1!O30</f>
        <v>1916.272190976</v>
      </c>
      <c r="L27">
        <f>Лист1!P30</f>
        <v>3719.69</v>
      </c>
      <c r="M27">
        <f>Лист1!Q30</f>
        <v>3642.2828604863298</v>
      </c>
      <c r="O27">
        <f>SUM(D27:M27)</f>
        <v>18675.012528301551</v>
      </c>
    </row>
    <row r="29" spans="2:15" x14ac:dyDescent="0.25">
      <c r="D29">
        <f t="shared" ref="D29:O29" si="0">D30+D31</f>
        <v>0</v>
      </c>
      <c r="E29">
        <f t="shared" si="0"/>
        <v>0</v>
      </c>
      <c r="F29">
        <f t="shared" si="0"/>
        <v>0</v>
      </c>
      <c r="G29">
        <f t="shared" si="0"/>
        <v>5000</v>
      </c>
      <c r="H29">
        <f t="shared" si="0"/>
        <v>10000</v>
      </c>
      <c r="I29" s="143">
        <f t="shared" si="0"/>
        <v>67659.159815782405</v>
      </c>
      <c r="J29" s="143">
        <f t="shared" si="0"/>
        <v>69205.526208413692</v>
      </c>
      <c r="K29">
        <f t="shared" si="0"/>
        <v>67968.303466848505</v>
      </c>
      <c r="L29">
        <f t="shared" si="0"/>
        <v>77491.800150263822</v>
      </c>
      <c r="M29">
        <f t="shared" si="0"/>
        <v>80191.5</v>
      </c>
      <c r="N29">
        <f t="shared" si="0"/>
        <v>0</v>
      </c>
      <c r="O29">
        <f t="shared" si="0"/>
        <v>377516.3896413084</v>
      </c>
    </row>
    <row r="30" spans="2:15" x14ac:dyDescent="0.25">
      <c r="D30">
        <f t="shared" ref="D30:O30" si="1">D16+D26</f>
        <v>0</v>
      </c>
      <c r="E30">
        <f t="shared" si="1"/>
        <v>0</v>
      </c>
      <c r="F30">
        <f t="shared" si="1"/>
        <v>0</v>
      </c>
      <c r="G30">
        <f t="shared" si="1"/>
        <v>2700</v>
      </c>
      <c r="H30">
        <f t="shared" si="1"/>
        <v>7200</v>
      </c>
      <c r="I30" s="143">
        <f t="shared" si="1"/>
        <v>4723.4975806259199</v>
      </c>
      <c r="J30" s="143">
        <f t="shared" si="1"/>
        <v>5444.4209667309597</v>
      </c>
      <c r="K30">
        <f t="shared" si="1"/>
        <v>62751.431275872499</v>
      </c>
      <c r="L30">
        <f t="shared" si="1"/>
        <v>73772.110150263819</v>
      </c>
      <c r="M30">
        <f t="shared" si="1"/>
        <v>76549.217139513668</v>
      </c>
      <c r="N30">
        <f t="shared" si="1"/>
        <v>0</v>
      </c>
      <c r="O30">
        <f t="shared" si="1"/>
        <v>233140.77711300686</v>
      </c>
    </row>
    <row r="31" spans="2:15" x14ac:dyDescent="0.25">
      <c r="D31">
        <f t="shared" ref="D31:O31" si="2">D20+D27</f>
        <v>0</v>
      </c>
      <c r="E31">
        <f t="shared" si="2"/>
        <v>0</v>
      </c>
      <c r="F31">
        <f t="shared" si="2"/>
        <v>0</v>
      </c>
      <c r="G31">
        <f t="shared" si="2"/>
        <v>2300</v>
      </c>
      <c r="H31">
        <f t="shared" si="2"/>
        <v>2800</v>
      </c>
      <c r="I31" s="143">
        <f t="shared" si="2"/>
        <v>62935.66223515648</v>
      </c>
      <c r="J31" s="143">
        <f t="shared" si="2"/>
        <v>63761.105241682737</v>
      </c>
      <c r="K31">
        <f t="shared" si="2"/>
        <v>5216.8721909759997</v>
      </c>
      <c r="L31">
        <f t="shared" si="2"/>
        <v>3719.69</v>
      </c>
      <c r="M31">
        <f t="shared" si="2"/>
        <v>3642.2828604863298</v>
      </c>
      <c r="N31">
        <f t="shared" si="2"/>
        <v>0</v>
      </c>
      <c r="O31">
        <f t="shared" si="2"/>
        <v>144375.61252830154</v>
      </c>
    </row>
  </sheetData>
  <mergeCells count="3">
    <mergeCell ref="B13:O13"/>
    <mergeCell ref="B17:O17"/>
    <mergeCell ref="B21:O21"/>
  </mergeCells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ИП</vt:lpstr>
      <vt:lpstr>Расчет ДПР</vt:lpstr>
      <vt:lpstr>НВВ</vt:lpstr>
      <vt:lpstr>Лист1</vt:lpstr>
      <vt:lpstr>Лист2</vt:lpstr>
      <vt:lpstr>ИП!Область_печати</vt:lpstr>
      <vt:lpstr>'Расчет ДПР'!Область_печати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Хлыстова Евгения Андреевна</dc:creator>
  <cp:lastModifiedBy>Хлыстова Евгения Андреевна</cp:lastModifiedBy>
  <dcterms:created xsi:type="dcterms:W3CDTF">2024-03-29T05:59:22Z</dcterms:created>
  <dcterms:modified xsi:type="dcterms:W3CDTF">2024-03-29T05:59:22Z</dcterms:modified>
</cp:coreProperties>
</file>