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mintek-019\Входящие\ДОКУМЕНТЫ ОТДЕЛА\ДОКУМЕНТЫ ОТДЕЛА\Обмен информации\Статотчетность за 2011\Новая папка\"/>
    </mc:Choice>
  </mc:AlternateContent>
  <bookViews>
    <workbookView xWindow="0" yWindow="0" windowWidth="28800" windowHeight="12300" activeTab="6"/>
  </bookViews>
  <sheets>
    <sheet name="электро" sheetId="1" r:id="rId1"/>
    <sheet name="тепло" sheetId="2" r:id="rId2"/>
    <sheet name="ЦГВС" sheetId="3" r:id="rId3"/>
    <sheet name="водоразбор" sheetId="4" r:id="rId4"/>
    <sheet name="ХВС " sheetId="5" r:id="rId5"/>
    <sheet name=" водоотведение " sheetId="6" r:id="rId6"/>
    <sheet name="ТКО" sheetId="7" r:id="rId7"/>
  </sheets>
  <definedNames>
    <definedName name="_xlnm._FilterDatabase" localSheetId="1" hidden="1">тепло!$A$6:$I$133</definedName>
    <definedName name="_xlnm.Print_Area" localSheetId="3">водоразбор!$A$1:$M$51</definedName>
    <definedName name="_xlnm.Print_Area" localSheetId="4">'ХВС '!$A$1:$I$130</definedName>
  </definedNames>
  <calcPr calcId="162913"/>
</workbook>
</file>

<file path=xl/calcChain.xml><?xml version="1.0" encoding="utf-8"?>
<calcChain xmlns="http://schemas.openxmlformats.org/spreadsheetml/2006/main">
  <c r="F85" i="7" l="1"/>
  <c r="F83" i="7"/>
  <c r="F72" i="7"/>
  <c r="F69" i="7"/>
  <c r="F60" i="7"/>
  <c r="F36" i="7"/>
  <c r="F32" i="7"/>
  <c r="F30" i="7"/>
  <c r="I7" i="7"/>
  <c r="G7" i="7"/>
  <c r="F7" i="7"/>
  <c r="F91" i="7" s="1"/>
  <c r="F74" i="6"/>
  <c r="F63" i="6"/>
  <c r="F61" i="6"/>
  <c r="F48" i="6"/>
  <c r="F44" i="6"/>
  <c r="F42" i="6"/>
  <c r="F30" i="6"/>
  <c r="F26" i="6"/>
  <c r="F25" i="6"/>
  <c r="F23" i="6"/>
  <c r="F7" i="6"/>
  <c r="F77" i="6" s="1"/>
  <c r="F127" i="5"/>
  <c r="F113" i="5"/>
  <c r="F111" i="5"/>
  <c r="F91" i="5"/>
  <c r="F87" i="5"/>
  <c r="F80" i="5"/>
  <c r="F44" i="5"/>
  <c r="F39" i="5"/>
  <c r="F30" i="5"/>
  <c r="F29" i="5"/>
  <c r="F27" i="5"/>
  <c r="F7" i="5"/>
  <c r="F130" i="5" s="1"/>
  <c r="H44" i="4"/>
  <c r="G44" i="4"/>
  <c r="H43" i="4"/>
  <c r="H51" i="4" s="1"/>
  <c r="G43" i="4"/>
  <c r="G51" i="4" s="1"/>
  <c r="H36" i="4"/>
  <c r="G36" i="4"/>
  <c r="H33" i="4"/>
  <c r="G33" i="4"/>
  <c r="H22" i="4"/>
  <c r="G22" i="4"/>
  <c r="H16" i="4"/>
  <c r="G16" i="4"/>
  <c r="H15" i="4"/>
  <c r="G15" i="4"/>
  <c r="H8" i="4"/>
  <c r="G8" i="4"/>
  <c r="H15" i="3"/>
  <c r="G15" i="3"/>
  <c r="G19" i="3" s="1"/>
  <c r="H11" i="3"/>
  <c r="H19" i="3" s="1"/>
  <c r="G11" i="3"/>
  <c r="H8" i="3"/>
  <c r="G8" i="3"/>
  <c r="F128" i="2"/>
  <c r="F116" i="2"/>
  <c r="F112" i="2"/>
  <c r="F90" i="2"/>
  <c r="F86" i="2"/>
  <c r="F80" i="2"/>
  <c r="F132" i="2" s="1"/>
  <c r="F79" i="2"/>
  <c r="F78" i="2" s="1"/>
  <c r="F50" i="2"/>
  <c r="F40" i="2"/>
  <c r="F39" i="2" s="1"/>
  <c r="F36" i="2"/>
  <c r="F7" i="2"/>
  <c r="F131" i="2" s="1"/>
  <c r="F133" i="2" s="1"/>
  <c r="F181" i="1"/>
  <c r="F167" i="1"/>
  <c r="F163" i="1"/>
  <c r="F142" i="1"/>
  <c r="F138" i="1"/>
  <c r="F124" i="1"/>
  <c r="F56" i="1"/>
  <c r="F43" i="1"/>
  <c r="F42" i="1" s="1"/>
  <c r="F38" i="1"/>
  <c r="F37" i="1" s="1"/>
  <c r="F8" i="1"/>
  <c r="F184" i="1" s="1"/>
</calcChain>
</file>

<file path=xl/comments1.xml><?xml version="1.0" encoding="utf-8"?>
<comments xmlns="http://schemas.openxmlformats.org/spreadsheetml/2006/main">
  <authors>
    <author/>
  </authors>
  <commentList>
    <comment ref="C22" authorId="0" shapeId="0">
      <text>
        <r>
          <rPr>
            <b/>
            <sz val="9"/>
            <color rgb="FF000000"/>
            <rFont val="Tahoma"/>
          </rPr>
          <t>Головня Татьяна Васильевна:</t>
        </r>
        <r>
          <rPr>
            <sz val="11"/>
            <rFont val="Calibri"/>
          </rPr>
          <t xml:space="preserve">
</t>
        </r>
        <r>
          <rPr>
            <sz val="9"/>
            <color rgb="FF000000"/>
            <rFont val="Tahoma"/>
          </rPr>
          <t>новоавачка</t>
        </r>
        <r>
          <rPr>
            <sz val="11"/>
            <rFont val="Calibr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<sst xmlns="http://schemas.openxmlformats.org/spreadsheetml/2006/main" count="1321" uniqueCount="469">
  <si>
    <t xml:space="preserve">Предложения по объемам потребления электроэнергии в 2024, и на плановый период  2025 и 2027 годов  краевыми государственными казенными учреждениями.      </t>
  </si>
  <si>
    <t>Наименование потребителей</t>
  </si>
  <si>
    <t>Территориальное расположение, населенный пункт</t>
  </si>
  <si>
    <t>Поставщик коммунальных услуг</t>
  </si>
  <si>
    <t xml:space="preserve">объем фактически потребленного коммунального ресурса в 2023 году </t>
  </si>
  <si>
    <t>Лимит потребления на 2024 год,   утв. Приказом от  19.06.2023 № 20-257</t>
  </si>
  <si>
    <t>Предложение по корректировке на 2024 год</t>
  </si>
  <si>
    <t>Предложение на 2025-2027 годы</t>
  </si>
  <si>
    <t xml:space="preserve">Обоснование причин отклонения </t>
  </si>
  <si>
    <t>тыс. кВт*ч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</si>
  <si>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</si>
  <si>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</si>
  <si>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</si>
  <si>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</si>
  <si>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</si>
  <si>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</si>
  <si>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</si>
  <si>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</si>
  <si>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</si>
  <si>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1.</t>
  </si>
  <si>
    <t>Министерство цифрового развития  Камчатского края</t>
  </si>
  <si>
    <t xml:space="preserve"> 1.1</t>
  </si>
  <si>
    <t>Краевое государственное казенное учреждение "Многофункциональный центр Камчатского края", доп. офис г.П-Камчатский, ул. Савченко, 23</t>
  </si>
  <si>
    <t xml:space="preserve"> 1.2</t>
  </si>
  <si>
    <t xml:space="preserve">Краевое государственное казенное учреждение "Многофункциональный центр Камчатского края", филиал в г.Вилючинске </t>
  </si>
  <si>
    <t xml:space="preserve"> 1.3</t>
  </si>
  <si>
    <t xml:space="preserve">Краевое государственное казенное учреждение "Многофункциональный центр Камчатского края", отделение г.П-Камчатский, ул. Океанская 94 </t>
  </si>
  <si>
    <t xml:space="preserve"> 1.4</t>
  </si>
  <si>
    <t>Краевое государственное казенное учреждение "Многофункциональный центр Камчатского края", филиал г.Елизово</t>
  </si>
  <si>
    <t xml:space="preserve"> 1.5</t>
  </si>
  <si>
    <t>Краевое государственное казенное учреждение "Многофункциональный центр Камчатского края", отделение п.Пионерский</t>
  </si>
  <si>
    <t xml:space="preserve"> 1.6</t>
  </si>
  <si>
    <t>Краевое государственное казенное учреждение "Многофункциональный центр Камчатского края", отделение п.Раздольный</t>
  </si>
  <si>
    <t xml:space="preserve"> 1.7</t>
  </si>
  <si>
    <t>Краевое государственное казенное учреждение "Многофункциональный центр Камчатского края", доп. офис п.Коряки</t>
  </si>
  <si>
    <t xml:space="preserve"> 1.8</t>
  </si>
  <si>
    <t>Краевое государственное казенное учреждение "Многофункциональный центр Камчатского края", филиал с.Мильково</t>
  </si>
  <si>
    <t xml:space="preserve"> 1.9</t>
  </si>
  <si>
    <t>Краевое государственное казенное учреждение "Многофункциональный центр Камчатского края", доп.офис п.Озерновский</t>
  </si>
  <si>
    <t xml:space="preserve"> 1.10</t>
  </si>
  <si>
    <t>Краевое государственное казенное учреждение "Многофункциональный центр Камчатского края", доп.офис п.Октябрьский</t>
  </si>
  <si>
    <t xml:space="preserve"> 1.11</t>
  </si>
  <si>
    <t>Краевое государственное казенное учреждение "Многофункциональный центр Камчатского края", доп.офис п.Ключи</t>
  </si>
  <si>
    <t xml:space="preserve"> 1.12</t>
  </si>
  <si>
    <t>Краевое государственное казенное учреждение "Многофункциональный центр Камчатского края", отделение с.Соболево</t>
  </si>
  <si>
    <t xml:space="preserve"> 1.13</t>
  </si>
  <si>
    <t>Краевое государственное казенное учреждение "Многофункциональный центр Камчатского края", филиал в п.Усть-Камчатск</t>
  </si>
  <si>
    <t xml:space="preserve"> 1.14</t>
  </si>
  <si>
    <t>Краевое государственное казенное учреждение "Многофункциональный центр Камчатского края", доп.офис пгт.Палана</t>
  </si>
  <si>
    <t xml:space="preserve"> 1.15</t>
  </si>
  <si>
    <t>Краевое государственное казенное учреждение "Многофункциональный центр Камчатского края", отделение в с.Эссо</t>
  </si>
  <si>
    <t xml:space="preserve"> 1.16</t>
  </si>
  <si>
    <t>Краевое государственное казенное учреждение "Многофункциональный центр Камчатского края", филиал п.Усть-Большерецк</t>
  </si>
  <si>
    <t xml:space="preserve"> 1.17</t>
  </si>
  <si>
    <t>Краевое государственное казенное учреждение "Многофункциональный центр Камчатского края",  доп. офис п.Тигиль</t>
  </si>
  <si>
    <t xml:space="preserve"> 1.18</t>
  </si>
  <si>
    <t>Краевое государственное казенное учреждение "Многофункциональный центр Камчатского края", доп. офис п.Николаевка</t>
  </si>
  <si>
    <t xml:space="preserve"> 1.19</t>
  </si>
  <si>
    <t xml:space="preserve">Краевое государственное казенное учреждение "Многофункциональный центр Камчатского края", доп. офис г.П-Камчатский, ул.Пограничная, 17 </t>
  </si>
  <si>
    <t xml:space="preserve"> 1.20</t>
  </si>
  <si>
    <t>Краевое государственное казенное учреждение "Многофункциональный центр Камчатского края", доп. офис п.Нагорный</t>
  </si>
  <si>
    <t xml:space="preserve"> 1.21</t>
  </si>
  <si>
    <t>Краевое государственное казенное учреждение "Многофункциональный центр Камчатского края", Алеутское отделение с. Никольское</t>
  </si>
  <si>
    <t xml:space="preserve"> 1.22</t>
  </si>
  <si>
    <t>Краевое государственное казенное учреждение "Многофункциональный центр Камчатского края", доп. офис с. Оссора</t>
  </si>
  <si>
    <t xml:space="preserve"> 1.23</t>
  </si>
  <si>
    <t>Краевое государственное казенное учреждение "Многофункциональный центр Камчатского края", доп. офис с. Каменское</t>
  </si>
  <si>
    <t xml:space="preserve"> 1.24</t>
  </si>
  <si>
    <t>Краевое государственное казенное учреждение "Многофункциональный центр Камчатского края", доп. офис с. Козыревск</t>
  </si>
  <si>
    <t xml:space="preserve"> 1.25</t>
  </si>
  <si>
    <t>Краевое государственное казенное учреждение "Многофункциональный центр Камчатского края", доп. офис п.Апача</t>
  </si>
  <si>
    <t xml:space="preserve"> 1.26</t>
  </si>
  <si>
    <t>Краевое государственное казенное учреждение "Многофункциональный центр Камчатского края", доп. офис с. Усть-Хайрюзово</t>
  </si>
  <si>
    <t xml:space="preserve"> 1.27</t>
  </si>
  <si>
    <t>Краевое государственное казенное учреждение "Многофункциональный центр Камчатского края", доп. офис п.Тиличики</t>
  </si>
  <si>
    <t xml:space="preserve"> 1.28</t>
  </si>
  <si>
    <t>Краевое государственное казенное учреждение "Многофункциональный центр Камчатского края", доп. офис п.Лесной</t>
  </si>
  <si>
    <t>2.</t>
  </si>
  <si>
    <t>Министерство здравоохранения  Камчатского края, в том числе:</t>
  </si>
  <si>
    <t>2.1</t>
  </si>
  <si>
    <t>Краевое государственное казенное учреждение здравоохранения  "Камчатский краевой медицинский центр мобилизационных резервов "Резерв", в том числе:</t>
  </si>
  <si>
    <t xml:space="preserve">Административное здание     </t>
  </si>
  <si>
    <t>склад № 3 (п. Северные Коряки)</t>
  </si>
  <si>
    <t>2.2</t>
  </si>
  <si>
    <t>Государственное казенное учреждение здравоохранения "Петропавловск-Камчатский городской дом ребенка-лечебное учреждение охраны материнства и детства"</t>
  </si>
  <si>
    <t>3.</t>
  </si>
  <si>
    <t>Министерство социального благополучия и семейной политики Камчатского края, в том числе:</t>
  </si>
  <si>
    <t>3.1</t>
  </si>
  <si>
    <t xml:space="preserve">Краевое государственное казенное учреждение "Камчатский  центр по выплате  государственных и социальных пособий", в том числе: </t>
  </si>
  <si>
    <t xml:space="preserve">Краевое государственное казенное учреждение "Камчатский  центр по выплате  государственных и социальных пособий" (административное здание) </t>
  </si>
  <si>
    <t xml:space="preserve">Краевое государственное казенное учреждение "Камчатский  центр по выплате  государственных и социальных пособий" (филиал г. Елизово) </t>
  </si>
  <si>
    <t xml:space="preserve">Краевое государственное казенное учреждение "Камчатский  центр по выплате  государственных и социальных пособий" (филиал г. Вилючинск) </t>
  </si>
  <si>
    <t xml:space="preserve">Краевое государственное кахзенное учреждение "Камчатский  центр по выплате  государственных и социальных пособий" (Мильковский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</si>
  <si>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(Быстринский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</si>
  <si>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(Усть-Большерецкий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</si>
  <si>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(Алеутский филиал с. Никольское) 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</si>
  <si>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пгт. Палана) </t>
  </si>
  <si>
    <t xml:space="preserve">Краевое государственное учреждение "Камчатский  центр по выплате  государственных и социальных пособий" (Тигильский филиал с. Тигиль) </t>
  </si>
  <si>
    <t xml:space="preserve">Краевое государственное казенное учреждение "Камчатский  центр по выплате  государственных и социальных пособий" (Олюторский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</si>
  <si>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 п.Оссора) </t>
  </si>
  <si>
    <t xml:space="preserve">Краевое государственное казенное учреждение "Камчатский  центр по выплате  государственных и социальных пособий" (Пенжинский филиал с.Каменское) </t>
  </si>
  <si>
    <t>4.</t>
  </si>
  <si>
    <t>Министерствопо чрезвычайным ситуациям Камчатского края, в том числе:</t>
  </si>
  <si>
    <t>4.1</t>
  </si>
  <si>
    <t>Краевое государственное казенное учреждение "Центр обеспечения действий по гражданской обороне, чрезвычайным ситуациям и пожарной безопасности в Камчатском крае" (административный комплекс, г. Петропавловск-Камчатский, ул. Максутова, 44/1)</t>
  </si>
  <si>
    <t>4.2</t>
  </si>
  <si>
    <t>Краевое государственное казенное учреждение "Центр обеспечения действий по гражданской обороне, чрезвычайным ситуациям и пожарной безопасности в Камчатском крае" (гараж, г. Петропавловск-Камчатский, ул. Максутова, 44/1)</t>
  </si>
  <si>
    <t>4.3</t>
  </si>
  <si>
    <t>Нежилые помещения (г. Петропавловск-Камчатский, ул. Максутова, 44)</t>
  </si>
  <si>
    <t>4.4</t>
  </si>
  <si>
    <t>Поисково-спасательный отряд Камчатского края (г. Петропавловск-Камчатский, Халактырское шоссе, 6)</t>
  </si>
  <si>
    <t>4.5</t>
  </si>
  <si>
    <t>Патрульно-спасательный катер, территория причала СРЗ "Фреза" (г. Петропавловск-Камчатский)</t>
  </si>
  <si>
    <t>4.6</t>
  </si>
  <si>
    <t>Учебный центр подготовки пожарных и спасателей (г. Петропавловск-Камчатский, ул. Ленинградская, 35)</t>
  </si>
  <si>
    <t>4.7</t>
  </si>
  <si>
    <t xml:space="preserve">База материально-технического обеспечения (г. Петропавловск-Камчатский, ул. Пограничная, 85) </t>
  </si>
  <si>
    <t>4.8</t>
  </si>
  <si>
    <t>База хранения краевого резерва (п. Пионерский, 15 км)</t>
  </si>
  <si>
    <t>4.9</t>
  </si>
  <si>
    <t>Объект № 4 ЗПУ (п. Начики)</t>
  </si>
  <si>
    <t>4.10</t>
  </si>
  <si>
    <t>Административное здание (п. Дальний)</t>
  </si>
  <si>
    <t>4.11</t>
  </si>
  <si>
    <t>Пожарное депо на 2 выезда (г. Елизово, ул. Попова, 1а)</t>
  </si>
  <si>
    <t>4.12</t>
  </si>
  <si>
    <t>ПЧ (с. Коряки)</t>
  </si>
  <si>
    <t>4.13</t>
  </si>
  <si>
    <t>ПП (п. Николаевка)</t>
  </si>
  <si>
    <t>4.14</t>
  </si>
  <si>
    <t>ПП (п. Лесной)</t>
  </si>
  <si>
    <t>4.15</t>
  </si>
  <si>
    <t>ПП (п. Пионерский)</t>
  </si>
  <si>
    <t>4.16</t>
  </si>
  <si>
    <t>Учебная пожарная часть центра подготовки пожарных и спасателей (с. Паратунка, кордон)</t>
  </si>
  <si>
    <t>4.17</t>
  </si>
  <si>
    <t>ПП (п. Сокоч)</t>
  </si>
  <si>
    <t>4.18</t>
  </si>
  <si>
    <t xml:space="preserve">ПЧ (с. Усть-Большерецк) </t>
  </si>
  <si>
    <t>4.19</t>
  </si>
  <si>
    <t>ПП (с. Апача)</t>
  </si>
  <si>
    <t>4.20</t>
  </si>
  <si>
    <t>ПП (с. Кавалерское)</t>
  </si>
  <si>
    <t>4.21</t>
  </si>
  <si>
    <t>ПЧ (п. Озерновский)</t>
  </si>
  <si>
    <t>4.22</t>
  </si>
  <si>
    <t xml:space="preserve">ПЧ (п. Октябрьский) </t>
  </si>
  <si>
    <t>4.23</t>
  </si>
  <si>
    <t xml:space="preserve">ПЧ (с. Соболево) </t>
  </si>
  <si>
    <t>4.24</t>
  </si>
  <si>
    <t>ПП (п. Крутогоровский)</t>
  </si>
  <si>
    <t>4.25</t>
  </si>
  <si>
    <t>ПП (с. Устьевое)</t>
  </si>
  <si>
    <t>4.26</t>
  </si>
  <si>
    <t>Филиал ПСО (с. Мильково)</t>
  </si>
  <si>
    <t>4.27</t>
  </si>
  <si>
    <t>ПП (с. Пущино)</t>
  </si>
  <si>
    <t>4.28</t>
  </si>
  <si>
    <t>ПП (с. Шаромы)</t>
  </si>
  <si>
    <t>4.29</t>
  </si>
  <si>
    <t>ПП (с. Долиновка)</t>
  </si>
  <si>
    <t>4.30</t>
  </si>
  <si>
    <t>ПП (п. Таежный)</t>
  </si>
  <si>
    <t>4.31</t>
  </si>
  <si>
    <t xml:space="preserve">ПЧ (п. Атласово) </t>
  </si>
  <si>
    <t>4.32</t>
  </si>
  <si>
    <t>ПП (с. Лазо)</t>
  </si>
  <si>
    <t>4.33</t>
  </si>
  <si>
    <t>ПЧ (с. Эссо)</t>
  </si>
  <si>
    <t>4.34</t>
  </si>
  <si>
    <t>ПП (с. Анавгай)</t>
  </si>
  <si>
    <t>4.35</t>
  </si>
  <si>
    <t>ПСЧ (п. Усть-Камчатск)</t>
  </si>
  <si>
    <t>4.36</t>
  </si>
  <si>
    <t>ПП (с. Крутоберегово)</t>
  </si>
  <si>
    <t>4.37</t>
  </si>
  <si>
    <t xml:space="preserve">ПП (п. Козыревск) </t>
  </si>
  <si>
    <t>4.38</t>
  </si>
  <si>
    <t>ПП (с. Майское)</t>
  </si>
  <si>
    <t>4.39</t>
  </si>
  <si>
    <t xml:space="preserve">ПЧ (п. Ключи) </t>
  </si>
  <si>
    <t>4.40</t>
  </si>
  <si>
    <t>ПЧ (с. Тигиль)</t>
  </si>
  <si>
    <t>4.41</t>
  </si>
  <si>
    <t>ПП (с. Седанка)</t>
  </si>
  <si>
    <t>4.42</t>
  </si>
  <si>
    <t>ПП (с. Хайрюзово)</t>
  </si>
  <si>
    <t>4.43</t>
  </si>
  <si>
    <t>ПЧ (с. Усть-Хайрюзово)</t>
  </si>
  <si>
    <t>4.44</t>
  </si>
  <si>
    <t>ПП (с. Ковран)</t>
  </si>
  <si>
    <t>4.45</t>
  </si>
  <si>
    <t>ПП (с. Воямполка)</t>
  </si>
  <si>
    <t>4.46</t>
  </si>
  <si>
    <t>ПП (с. Лесная)</t>
  </si>
  <si>
    <t>4.47</t>
  </si>
  <si>
    <t>Филиал ПСО (п. Оссора)</t>
  </si>
  <si>
    <t>4.48</t>
  </si>
  <si>
    <t>ПП (с. Ивашка)</t>
  </si>
  <si>
    <t>4.49</t>
  </si>
  <si>
    <t>ПП (с. Карага)</t>
  </si>
  <si>
    <t>4.50</t>
  </si>
  <si>
    <t>Нежилые помещения (с. Карага, ул. Лукашевского, 10)</t>
  </si>
  <si>
    <t>4.51</t>
  </si>
  <si>
    <t xml:space="preserve">ПП (с. Тымлат) </t>
  </si>
  <si>
    <t>4.52</t>
  </si>
  <si>
    <t>ПП (с. Ильпырское)</t>
  </si>
  <si>
    <t>4.53</t>
  </si>
  <si>
    <t>Филиал ПСО (п. Тиличики)</t>
  </si>
  <si>
    <t>4.54</t>
  </si>
  <si>
    <t>ПП с. Вывенка</t>
  </si>
  <si>
    <t>4.55</t>
  </si>
  <si>
    <t>ПП (с. Хаилино)</t>
  </si>
  <si>
    <t>4.56</t>
  </si>
  <si>
    <t>ПП (с. Пахачи)</t>
  </si>
  <si>
    <t>4.57</t>
  </si>
  <si>
    <t>ПП (с. Средние Пахачи)</t>
  </si>
  <si>
    <t>4.58</t>
  </si>
  <si>
    <t xml:space="preserve"> ПП (с. Апука)</t>
  </si>
  <si>
    <t>4.59</t>
  </si>
  <si>
    <t>ПП (с. Ачайваям)</t>
  </si>
  <si>
    <t>4.60</t>
  </si>
  <si>
    <t>ПЧ (с. Каменское, ул. Чубарова, 6а)</t>
  </si>
  <si>
    <t>4.61</t>
  </si>
  <si>
    <t>ПСЧ (с. Каменское, ул. Чубарова, 6)</t>
  </si>
  <si>
    <t>4.62</t>
  </si>
  <si>
    <t>ПП (с. Манилы)</t>
  </si>
  <si>
    <t>4.63</t>
  </si>
  <si>
    <t>ПП (с. Слаутное)</t>
  </si>
  <si>
    <t>4.64</t>
  </si>
  <si>
    <t>ПП (с. Аянка)</t>
  </si>
  <si>
    <t>4.65</t>
  </si>
  <si>
    <t>ПП (с. Никольское)</t>
  </si>
  <si>
    <t>4.66</t>
  </si>
  <si>
    <t>Государственное казенное предприятие Камчатского края " Единый ситуационно-мониторинговый центр" (ПКГО ул. Тундровая,6)</t>
  </si>
  <si>
    <t>5.</t>
  </si>
  <si>
    <t>Министерство имущественных и земельных отношений Камчатского края</t>
  </si>
  <si>
    <t>6.</t>
  </si>
  <si>
    <t>Агентство лесного  хозяйства  Камчатского края, в том числе:</t>
  </si>
  <si>
    <t>6.1</t>
  </si>
  <si>
    <t>Агентство лесного  хозяйства Камчатского края  (админитративное здание г.Петропавловск-Камчатский)</t>
  </si>
  <si>
    <t>6.2</t>
  </si>
  <si>
    <t>Краевое государственное казенное учреждение "Камчатские лесничества"</t>
  </si>
  <si>
    <t>7.</t>
  </si>
  <si>
    <t>Агентство записи актов гражданского состояния и архивного дела Камчатского края,  в том числе:</t>
  </si>
  <si>
    <t>7.1</t>
  </si>
  <si>
    <t>Отдел ЗАГС Елизовского района</t>
  </si>
  <si>
    <t>7.2</t>
  </si>
  <si>
    <t xml:space="preserve">Краевое государственное казенное учреждение «Государственный архив Камчатского края» </t>
  </si>
  <si>
    <t>7.3</t>
  </si>
  <si>
    <t>Филиал краевого государственного казенного учреждения «Государственный архив Камчатского края» (Палана)</t>
  </si>
  <si>
    <t>8.</t>
  </si>
  <si>
    <t>Министерство труда и развития кадрового потенциала Камчатского края:</t>
  </si>
  <si>
    <t>8.1</t>
  </si>
  <si>
    <t>Министерство труда Камчатского края (г. Петропавловск-Камчатский административное здание)</t>
  </si>
  <si>
    <r>
      <rPr>
        <sz val="10"/>
        <rFont val="Times New Roman"/>
      </rPr>
      <t xml:space="preserve">Министерство труда Камчатского края (Центр социальной адаптации - жилое помещение г.Петропавловск-Камчатский, ул.Индустриальная)    </t>
    </r>
    <r>
      <rPr>
        <b/>
        <sz val="10"/>
        <color rgb="FF993300"/>
        <rFont val="Times New Roman"/>
      </rPr>
      <t>по тарифу для населения</t>
    </r>
  </si>
  <si>
    <r>
      <rPr>
        <sz val="10"/>
        <rFont val="Times New Roman"/>
      </rP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</rPr>
      <t>п</t>
    </r>
    <r>
      <rPr>
        <b/>
        <sz val="10"/>
        <color rgb="FF993300"/>
        <rFont val="Times New Roman"/>
      </rPr>
      <t>о тарифу для населения</t>
    </r>
  </si>
  <si>
    <r>
      <rPr>
        <sz val="10"/>
        <rFont val="Times New Roman"/>
      </rP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color rgb="FF993300"/>
        <rFont val="Times New Roman"/>
      </rPr>
      <t>по тарифу для населения</t>
    </r>
  </si>
  <si>
    <t>8.2</t>
  </si>
  <si>
    <t>Краевое государственное казенное учреждение "Центр занятости населения   г. Петропавловска-Камчатского"</t>
  </si>
  <si>
    <t>8.3</t>
  </si>
  <si>
    <t xml:space="preserve">Краевое государственное казенное учреждение "Центр занятости населения Алеутского района"                    </t>
  </si>
  <si>
    <t>8.4</t>
  </si>
  <si>
    <t>Краевое государственное казенное учреждение"Центр занятости населения  г. Вилючинска"</t>
  </si>
  <si>
    <t>8.5</t>
  </si>
  <si>
    <t>Краевое государственное казенное учреждение "Центр занятости населения  Елизовского района"</t>
  </si>
  <si>
    <t>8.6</t>
  </si>
  <si>
    <t>Краевое государственное казенное учреждение "Центр занятости населения Мильковского района"</t>
  </si>
  <si>
    <t>8.7</t>
  </si>
  <si>
    <t xml:space="preserve">Краевое государственное казенное учреждение"Центр занятости населения   Усть-Большерецкого района"                     </t>
  </si>
  <si>
    <t>8.8</t>
  </si>
  <si>
    <t xml:space="preserve">Краевое государственное казенное учреждение" Центр занятости населения  п. Ключи"                  </t>
  </si>
  <si>
    <t>8.9</t>
  </si>
  <si>
    <t xml:space="preserve">Краевое государственное казенное  учреждение "Центр занятости населения  Усть-Камчатского района"                     </t>
  </si>
  <si>
    <t>8.10</t>
  </si>
  <si>
    <t xml:space="preserve">Краевое государственное казенное учреждение "Центр занятости населения Быстринского района"                     </t>
  </si>
  <si>
    <t>8.11</t>
  </si>
  <si>
    <t xml:space="preserve">Краевое государственное казенное учреждение "Центр занятости населения Соболевского района"                     </t>
  </si>
  <si>
    <t>8.12</t>
  </si>
  <si>
    <t>Краевое государственное казенное учреждение "Центр занятости населения Карагинского района" (п.Оссора)</t>
  </si>
  <si>
    <t>Краевое государственное казенное учреждение "Центр занятости населения Карагинского района" (с.Тымлат)</t>
  </si>
  <si>
    <t>8.13</t>
  </si>
  <si>
    <t>Краевое государственное казенное учреждение "Центр занятости населения Тигильского района"</t>
  </si>
  <si>
    <t>8.14</t>
  </si>
  <si>
    <t>Краевое государственное казенное учреждение "Центр занятости населения Пенжинского района"</t>
  </si>
  <si>
    <t xml:space="preserve"> 8.15</t>
  </si>
  <si>
    <t>Краевое государственное казенное учреждение "Центр занятости населения Олюторского района"</t>
  </si>
  <si>
    <t>9.</t>
  </si>
  <si>
    <t xml:space="preserve">Министерство  транспорта и дорожного строительства  Камчатского края, в том числе: </t>
  </si>
  <si>
    <t>9.1</t>
  </si>
  <si>
    <t>Краевое государственное казенное учреждение "Управление автомобильных дорог Камчатского края"</t>
  </si>
  <si>
    <t>9.2</t>
  </si>
  <si>
    <t>Управление государственного технического надзора Камчатского края</t>
  </si>
  <si>
    <t>9.3</t>
  </si>
  <si>
    <t>10.</t>
  </si>
  <si>
    <t>Агентство по обеспечению деятельности мировых судей Камчатского края, в том числе:</t>
  </si>
  <si>
    <t>10.1</t>
  </si>
  <si>
    <t xml:space="preserve">Краевое государственное казенное учреждение "Центр обеспечения мировых судей", в том числе: </t>
  </si>
  <si>
    <t>Судебные участки (г. Петропавловск-Камчатский)</t>
  </si>
  <si>
    <t>Судебные участки № 25, 26 г. Вилючинск</t>
  </si>
  <si>
    <t>Судебные участки №29, 30 с. Мильково</t>
  </si>
  <si>
    <t>Судебный участок  п. Усть-Камчатск</t>
  </si>
  <si>
    <t>Судебный участок с.Каменское</t>
  </si>
  <si>
    <t>Судебный участок с.Тигиль</t>
  </si>
  <si>
    <t>Судебный участок п.Оссора</t>
  </si>
  <si>
    <t>Судебный участок с. Тиличики (эл/эн. для отопления)</t>
  </si>
  <si>
    <t>Судебные участки (г. Елизово)</t>
  </si>
  <si>
    <t>Судебные участки п. Усть-Большерецка (№27,28)</t>
  </si>
  <si>
    <t>Судебный участок п. Ключи</t>
  </si>
  <si>
    <t>11.</t>
  </si>
  <si>
    <t>Министерство строительства и жилищной политики Камчатского края</t>
  </si>
  <si>
    <t>12.</t>
  </si>
  <si>
    <t>Администрация Губернатора Камчатского края</t>
  </si>
  <si>
    <t>12.1</t>
  </si>
  <si>
    <t>Краевое государственное казенное учреждение "Государственное юридическое бюро Камчатского края"</t>
  </si>
  <si>
    <t>13</t>
  </si>
  <si>
    <t>Министерство по делам местного самоуправления и развитию Корякского округа Камчатского края</t>
  </si>
  <si>
    <t>ИТОГО</t>
  </si>
  <si>
    <t xml:space="preserve">Предложения по объемам потребления тепловой энергии в 2024, и на плановый период  2025 - 2027 годов  краевыми государственными казенными учреждениями. </t>
  </si>
  <si>
    <t>Гкал</t>
  </si>
  <si>
    <t xml:space="preserve">Краевое государственное казенное учреждение "Многофункциональный центр Камчатского края", отделение г.Елизово </t>
  </si>
  <si>
    <t xml:space="preserve">Краевое государственное казенное учреждение "Многофункциональный центр Камчатского края", отделение п.Вулканный </t>
  </si>
  <si>
    <t xml:space="preserve">Краевое государственное казенное учреждение "Многофункциональный центр Камчатского края", отделение п. Козыревск </t>
  </si>
  <si>
    <t>Краевое государственное казенное учреждение "Многофункциональный центр Камчатского края", филиал п.Усть-Камчатск</t>
  </si>
  <si>
    <t>Краевое государственное казенное учреждение "Многофункциональный центр Камчатского края", доп.офис Палана</t>
  </si>
  <si>
    <t>Краевое государственное казенное учреждение "Многофункциональный центр Камчатского края", отделение с.Эссо</t>
  </si>
  <si>
    <t>Краевое государственное казенное учреждение "Многофункциональный центр Камчатского края", доп.офис п.Апача</t>
  </si>
  <si>
    <t>Краевое государственное казенное учреждение "Многофункциональный центр Камчатского края", филиал в п.Усть-Большерецк</t>
  </si>
  <si>
    <t>Краевое государственное казенное учреждение "Многофункциональный центр Камчатского края", доп. офис п. Нагорный</t>
  </si>
  <si>
    <t>Краевое государственное казенное учреждение "Многофункциональный центр Камчатского края", отделение п. Раздольный</t>
  </si>
  <si>
    <t>Краевое государственное казенное учреждение "Многофункциональный центр Камчатского края", доп.офис п.Тигиль</t>
  </si>
  <si>
    <t>Краевое государственное казенное учреждение "Многофункциональный центр Камчатского края", доп. офис п.Термальный</t>
  </si>
  <si>
    <t>Краевое государственное казенное учреждение "Многофункциональный центр Камчатского края", доп. офис с. Коряки</t>
  </si>
  <si>
    <t>Краевое госудаственное казенное учреждение "Многофункциональный центр Камчатского края" доп. офис п. Сокоч</t>
  </si>
  <si>
    <t>Краевое госудаственное казенное учреждение "Многофункциональный центр Камчатского края" доп. офис п.Лесной</t>
  </si>
  <si>
    <t>Краевое госудаственное казенное учреждение "Многофункциональный центр Камчатского края" доп. офис п.Пионерский</t>
  </si>
  <si>
    <t xml:space="preserve"> 2.1</t>
  </si>
  <si>
    <t>Краевое государственное казенное  учреждение здравоохранения  "Камчатский краевой медицинский центр мобилизационных резервов "Резерв", в том числе: (склад № 3 п. Северные Коряки)</t>
  </si>
  <si>
    <t xml:space="preserve"> 2.2</t>
  </si>
  <si>
    <t>Краевое государственное казенное  учреждение здравоохранения "Петропавловск-Камчатский городской дом ребенка-лечебное учреждение охраны материнства и детства"</t>
  </si>
  <si>
    <t xml:space="preserve">Краевое государственное казенное  учреждение "Камчатский  центр по выплате  государственных и социальных пособий", в том числе: </t>
  </si>
  <si>
    <t xml:space="preserve">Краевое государственное казенное учреждение "Камчатский  центр по выплате  государственных и социальных пособий" (Мильковский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</si>
  <si>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с. Тигиль) 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</si>
  <si>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</si>
  <si>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(филиал  с.Каменское) </t>
  </si>
  <si>
    <t>Министерство по чрезвычайным ситуациям Камчатского края, в том числе:</t>
  </si>
  <si>
    <t>ПЧ (п. Усть-Камчатск)</t>
  </si>
  <si>
    <t>ПП (Алеутский район, с. Никольское)</t>
  </si>
  <si>
    <t>без природного газа</t>
  </si>
  <si>
    <t>природный газ</t>
  </si>
  <si>
    <t xml:space="preserve">Краевое государственное казеное учреждение «Государственный архив Камчатского края» </t>
  </si>
  <si>
    <t>Филиал краевого государственного казенного учреждения «Государственный архив Камчатского края» пгт. Палана</t>
  </si>
  <si>
    <r>
      <rPr>
        <sz val="10"/>
        <rFont val="Times New Roman"/>
      </rPr>
      <t xml:space="preserve">Министерство труда Камчатского края (Центр социальной адаптации - жилое помещение г.Петропавловск-Камчатский, ул.Индустриальная)    </t>
    </r>
    <r>
      <rPr>
        <b/>
        <sz val="10"/>
        <rFont val="Times New Roman"/>
      </rPr>
      <t>по тарифу для населения</t>
    </r>
  </si>
  <si>
    <r>
      <rPr>
        <sz val="10"/>
        <rFont val="Times New Roman"/>
      </rP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</rPr>
      <t>по тарифу для населения</t>
    </r>
  </si>
  <si>
    <r>
      <rPr>
        <sz val="10"/>
        <rFont val="Times New Roman"/>
      </rP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rFont val="Times New Roman"/>
      </rPr>
      <t>по тарифу для населения</t>
    </r>
  </si>
  <si>
    <t xml:space="preserve">Краевое государственное казенное  учреждение "Центр занятости населения   Усть-Камчатского района"                     </t>
  </si>
  <si>
    <t>Краевое государственное казенное  учреждение "Центр занятости населения Карагинского района" п. Оссора</t>
  </si>
  <si>
    <t>Краевое государственное казенное  учреждение "Центр занятости населения Карагинского района"с. Тымлат</t>
  </si>
  <si>
    <t>8.15</t>
  </si>
  <si>
    <t xml:space="preserve"> Краевое государственное казенное учреждение Центр занятости населения Пенжинского района</t>
  </si>
  <si>
    <t xml:space="preserve">Краевое государственное казенное учреждение "Управление автомобильных дорог Камчатского края" (г. Петропавловск-Камчатский) </t>
  </si>
  <si>
    <t>Судебные участки г. Петропавловск-Камчатский (Красноармейская, Максутова, Океанская) дог.№2107</t>
  </si>
  <si>
    <t>Судебные участки № 29,30  с.Мильково</t>
  </si>
  <si>
    <t>Судебный участок п. Усть-Камчатск</t>
  </si>
  <si>
    <t>Судебный участок  п. Оссора</t>
  </si>
  <si>
    <t>Судебный участок  (п. Тиличики)</t>
  </si>
  <si>
    <t>ИТОГО:  (без природного газа)</t>
  </si>
  <si>
    <t>ИТОГО:  (природный газ)</t>
  </si>
  <si>
    <t xml:space="preserve">ИТОГО: </t>
  </si>
  <si>
    <r>
      <t xml:space="preserve">Предложения по объемам потребления </t>
    </r>
    <r>
      <rPr>
        <b/>
        <u/>
        <sz val="13"/>
        <rFont val="Times New Roman"/>
      </rPr>
      <t>горячего водоснабжения (закрытая система)</t>
    </r>
    <r>
      <rPr>
        <b/>
        <sz val="13"/>
        <rFont val="Times New Roman"/>
      </rPr>
      <t xml:space="preserve"> в  2024, и на плановый период  2025 - 2027 годов  краевыми государственными                   казенными учреждениями.    </t>
    </r>
  </si>
  <si>
    <t>Лимит, Гкал</t>
  </si>
  <si>
    <t>Лимит,м3</t>
  </si>
  <si>
    <t>Лимит, м3</t>
  </si>
  <si>
    <t>10</t>
  </si>
  <si>
    <t>11</t>
  </si>
  <si>
    <t>12</t>
  </si>
  <si>
    <t>Министерство здравоохранения Камчатского края, в том числе:</t>
  </si>
  <si>
    <t>Государственное казенное  учреждение здравоохранения "Петропавловск-Камчатский городской дом ребенка - лечебное учреждение охраны материнства и детства""</t>
  </si>
  <si>
    <t>Краевое государственное казенное учреждение Центр занятости населения  г. Петропавловска-Камчатского</t>
  </si>
  <si>
    <r>
      <rPr>
        <sz val="10"/>
        <rFont val="Times New Roman"/>
      </rP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rFont val="Times New Roman"/>
      </rPr>
      <t>по тарифу для населения</t>
    </r>
  </si>
  <si>
    <t>Судебный участок  с. Мильково</t>
  </si>
  <si>
    <t>ИТОГО:</t>
  </si>
  <si>
    <r>
      <t xml:space="preserve"> Предложения по объемам потребления </t>
    </r>
    <r>
      <rPr>
        <b/>
        <u/>
        <sz val="13"/>
        <rFont val="Times New Roman"/>
      </rPr>
      <t>горячего водоснабжения (открытая система)</t>
    </r>
    <r>
      <rPr>
        <b/>
        <sz val="13"/>
        <rFont val="Times New Roman"/>
      </rPr>
      <t xml:space="preserve"> в 2024, и на плановый период  2025 - 2027 годов  краевыми государственными казенными  учреждениями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</si>
  <si>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№ п/п</t>
  </si>
  <si>
    <t>1.1</t>
  </si>
  <si>
    <t xml:space="preserve">Краевое государственное казенное учреждение "Многофункциональный центр Камчатского края"отделение п.Вулканный </t>
  </si>
  <si>
    <t>1.2</t>
  </si>
  <si>
    <t>1.3</t>
  </si>
  <si>
    <t>1.4</t>
  </si>
  <si>
    <t>1.5</t>
  </si>
  <si>
    <t>Краевое государственное казенное учреждение "Многофункциональный центр Камчатского края", доп.офис с.Коряки</t>
  </si>
  <si>
    <t>1.6</t>
  </si>
  <si>
    <t xml:space="preserve">Краевое государственное казенное учреждение "Камчатский  центр по выплате  государственных и социальных пособий" (г.Вилючинск) </t>
  </si>
  <si>
    <t xml:space="preserve">Краевое государственное казенное учреждение "Камчатский  центр по выплате  государственных и социальных пособий" (Карагинский филиал п. Оссора) </t>
  </si>
  <si>
    <t xml:space="preserve">Краевое государственное казенное учреждение "Камчатский  центр по выплате  государственных и социальных пособий" (Мильковский филиал с.Мильково ) </t>
  </si>
  <si>
    <t xml:space="preserve">Краевое государственное казенное учреждение "Камчатский  центр по выплате  государственных и социальных пособий" (Тигильский филиал с.Тигиль ) </t>
  </si>
  <si>
    <t xml:space="preserve">Краевое государственное казенное учреждение "Камчатский  центр по выплате  государственных и социальных пособий" (Алеутский филиал с.Никольское) </t>
  </si>
  <si>
    <t xml:space="preserve">Краевое государственное казенное учреждение "Центр занятости населения г. Вилючинска"                                                                                                                                          </t>
  </si>
  <si>
    <t xml:space="preserve">Краевое государственное казенное  учреждение "Центр занятости населения Карагинского района" (с.Тымлат)                    </t>
  </si>
  <si>
    <t xml:space="preserve">Краевое государственное казенное  учреждение "Центр занятости населения Карагинского района" (п. Оссора)                    </t>
  </si>
  <si>
    <t>Краевое государственное казенное учреждение "Центр обеспечения мировых судей", в том числе:</t>
  </si>
  <si>
    <t>Судебные участки г. Петропавловск-Камчатский</t>
  </si>
  <si>
    <t>Судебные участоки №25, 26 г.Вилючинск</t>
  </si>
  <si>
    <t>Судебный участок № 29 с.Мильково</t>
  </si>
  <si>
    <r>
      <t xml:space="preserve"> Предложения по объемам потребления </t>
    </r>
    <r>
      <rPr>
        <b/>
        <u/>
        <sz val="13"/>
        <color rgb="FF000000"/>
        <rFont val="Times New Roman"/>
      </rPr>
      <t>холодного водоснабжения</t>
    </r>
    <r>
      <rPr>
        <b/>
        <sz val="13"/>
        <color rgb="FF000000"/>
        <rFont val="Times New Roman"/>
      </rPr>
      <t xml:space="preserve">   в 2024, и на плановый период  2025 - 2027 годов краевыми государственными казенными учреждениями</t>
    </r>
  </si>
  <si>
    <t>Потребители</t>
  </si>
  <si>
    <r>
      <t>м</t>
    </r>
    <r>
      <rPr>
        <b/>
        <vertAlign val="superscript"/>
        <sz val="10"/>
        <rFont val="Times New Roman"/>
      </rPr>
      <t>3</t>
    </r>
  </si>
  <si>
    <t>Краевое государственное казенное учреждение "Многофункциональный центр Камчатского края" Филиал в г. Вилючинске</t>
  </si>
  <si>
    <t>Краевое государственное казенное учреждение "Многофункциональный центр Камчатского края" отделение в г.Елизово</t>
  </si>
  <si>
    <t>Краевое государственное казенное учреждение "Многофункциональный центр Камчатского края", филиал п.Ключи</t>
  </si>
  <si>
    <t>1.7</t>
  </si>
  <si>
    <t>1.8</t>
  </si>
  <si>
    <t>Краевое государственное казенное учреждение "Многофункциональный центр Камчатского края", филиал п.Палана</t>
  </si>
  <si>
    <t>1.9</t>
  </si>
  <si>
    <t>1.10</t>
  </si>
  <si>
    <t>1.11</t>
  </si>
  <si>
    <t>Краевое государственное казенное учреждение "Многофункциональный центр Камчатского края", Быстринское отделение с.Эссо</t>
  </si>
  <si>
    <t>1.12</t>
  </si>
  <si>
    <t>1.13</t>
  </si>
  <si>
    <t>1.14</t>
  </si>
  <si>
    <t>Краевое государственное казенное учреждение "Многофункциональный центр Камчатского края", доп. офис г. П-Камчатский, ул. Океанская, 94</t>
  </si>
  <si>
    <t>1.15</t>
  </si>
  <si>
    <t>Краевое государственное казенное учреждение "Многофункциональный центр Камчатского края", доп. офис п. Пионерский</t>
  </si>
  <si>
    <t>1.16</t>
  </si>
  <si>
    <t>1.17</t>
  </si>
  <si>
    <t>Краевое государственное казенное учреждение "Многофункциональный центр Камчатского края", доп. офис п. Октябрьский</t>
  </si>
  <si>
    <t>1.18</t>
  </si>
  <si>
    <t>Краевое государственное казенное учреждение "Многофункциональный центр Камчатского края", доп. офис п. Озерновский</t>
  </si>
  <si>
    <t>1.19</t>
  </si>
  <si>
    <t xml:space="preserve"> 3.1</t>
  </si>
  <si>
    <t xml:space="preserve">Краевое государственное казенное учреждение "Камчатский  центр по выплате  государственных и социальных пособий", в том числе : </t>
  </si>
  <si>
    <t xml:space="preserve">Краевое государственное казенное  учреждение "Камчатский  центр по выплате  государственных и социальных пособий" (филиал г. Вилючинск) </t>
  </si>
  <si>
    <t xml:space="preserve">Краевое государственноеказенное  казенное учреждение "Камчатский  центр по выплате  государственных и социальных пособий" (Мильковский филиал) </t>
  </si>
  <si>
    <t xml:space="preserve">Краевое государственное казенное учреждение "Камчатский  центр по выплате  государственных и социальных пособий" (Усть-Большерецкий филиал)  </t>
  </si>
  <si>
    <t xml:space="preserve">Краевое государственное казенное учреждение "Камчатский  центр по выплате  государственных и социальных пособий" (Олюторский филиал с.Тиличики) </t>
  </si>
  <si>
    <t xml:space="preserve">Краевое государственное казенное учреждение "Камчатский  центр по выплате  государственных и социальных пособий" (филиал п. Оссора) </t>
  </si>
  <si>
    <t>Пожарное депо на 2 выезда (г. Елизово, ул. Попова, 1)</t>
  </si>
  <si>
    <t>Агентство лесного  хозяйства Камчатского края (админитсративное здание г.Петропавловск-Камчатский)</t>
  </si>
  <si>
    <r>
      <t xml:space="preserve">Министерство труда Камчатского края (Центр социальной адаптации - жилое помещение г.Петропавловск-Камчатский, ул.Индустриальная)    </t>
    </r>
    <r>
      <rPr>
        <b/>
        <sz val="10"/>
        <rFont val="Times New Roman"/>
      </rPr>
      <t>по тарифу для населения</t>
    </r>
  </si>
  <si>
    <r>
      <t xml:space="preserve">Министерство труда Камчатского края (Жилое помещение как специализированное жилье для размещения участников Государственной программы по оказанию содействия добровольному переселению в Российскую Федерацию соотечественников, проживающих за рубежом  г.Петропавловск-Камчатский, ул.Ак.Курчатова)     </t>
    </r>
    <r>
      <rPr>
        <b/>
        <sz val="10"/>
        <rFont val="Times New Roman"/>
      </rPr>
      <t>по тарифу для населения</t>
    </r>
  </si>
  <si>
    <r>
      <t xml:space="preserve">Министерство труда Камчатского края (Центр социальной адаптации - жилое помещение г.Петропавловск-Камчатский, ул. Молчанова)    </t>
    </r>
    <r>
      <rPr>
        <b/>
        <sz val="10"/>
        <rFont val="Times New Roman"/>
      </rPr>
      <t>по тарифу для населения</t>
    </r>
  </si>
  <si>
    <t xml:space="preserve">Краевое государственное казенное учреждение "Центр занятости населения Алеутского района"                     </t>
  </si>
  <si>
    <t xml:space="preserve"> Краевое государственноеказенное  учреждение "Центр занятости населения Пенжинского района" (с.Каменское)</t>
  </si>
  <si>
    <t xml:space="preserve"> Краевое государственное казенное учреждение "Центр занятости населения Тигильского района" (пгт. Палана)</t>
  </si>
  <si>
    <t xml:space="preserve"> Краевое государственное казенное учреждение "Центр занятости населения Карагинского района"</t>
  </si>
  <si>
    <t>Краевое государственное казенное  учреждение "Центр занятости населения Олюторского района"</t>
  </si>
  <si>
    <t>Судебные участоки № 25, 26 г. Вилючинск</t>
  </si>
  <si>
    <t>Судебный участок  с. Тигиль</t>
  </si>
  <si>
    <t>Судебные участки с.Мильково</t>
  </si>
  <si>
    <t>Судебный участок с. Тиличики</t>
  </si>
  <si>
    <t>Судебный участок п. Каменское</t>
  </si>
  <si>
    <r>
      <t xml:space="preserve">Предложения по объемам потребления </t>
    </r>
    <r>
      <rPr>
        <b/>
        <u/>
        <sz val="13"/>
        <rFont val="Times New Roman"/>
      </rPr>
      <t>водоотведения</t>
    </r>
    <r>
      <rPr>
        <b/>
        <sz val="13"/>
        <rFont val="Times New Roman"/>
      </rPr>
      <t xml:space="preserve"> в 2024,и на плановый период  2025 - 2027 годов краевыми государственными казенными  учреждениями</t>
    </r>
  </si>
  <si>
    <r>
      <t>ПЧ (</t>
    </r>
    <r>
      <rPr>
        <b/>
        <sz val="10"/>
        <rFont val="Times New Roman"/>
      </rPr>
      <t>Усть-Большерецкий район</t>
    </r>
    <r>
      <rPr>
        <sz val="10"/>
        <rFont val="Times New Roman"/>
      </rPr>
      <t xml:space="preserve">, с. Усть-Большерецк) </t>
    </r>
  </si>
  <si>
    <t xml:space="preserve"> Краевое государственное казенное учреждение "Центр занятости населения Тигильского района"</t>
  </si>
  <si>
    <r>
      <t xml:space="preserve">Предложения по объемам обращения с </t>
    </r>
    <r>
      <rPr>
        <b/>
        <u/>
        <sz val="12"/>
        <rFont val="Times New Roman"/>
      </rPr>
      <t xml:space="preserve"> твердыми коммунальными отходами </t>
    </r>
    <r>
      <rPr>
        <b/>
        <sz val="12"/>
        <rFont val="Times New Roman"/>
      </rPr>
      <t xml:space="preserve">в 2024, и на плановый период  2025 - 2027 годов краевыми государственными казенными учреждениями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</si>
  <si>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sz val="10"/>
        <rFont val="Times New Roman"/>
      </rPr>
      <t>АО "Спецтранс"</t>
    </r>
  </si>
  <si>
    <t>Краевое государственное казенное учреждение "Многофункциональный центр Камчатского края", доп. офис п.Вулканный</t>
  </si>
  <si>
    <t>Краевое государственное казенное учреждение "Многофункциональный центр Камчатского края", доп. офис с. Сокоч</t>
  </si>
  <si>
    <t xml:space="preserve">Краевое государственноеказенное  казенное учреждение "Камчатский  центр по выплате  государственных и социальных пособий" (Усть-Большерецкий филиал) </t>
  </si>
  <si>
    <t>ПП (п.Таежный)</t>
  </si>
  <si>
    <t>Агентство лесного  хозяйства  Камчатского края  (админитративное здание г.Петропавловск-Камчатский)</t>
  </si>
  <si>
    <r>
      <rPr>
        <b/>
        <sz val="10"/>
        <rFont val="Times New Roman"/>
      </rPr>
      <t>АО "Спецтранс"</t>
    </r>
  </si>
  <si>
    <t xml:space="preserve"> 5.1</t>
  </si>
  <si>
    <t>Агентство записи актов гражданского состояния и архивного дела Камчатского края</t>
  </si>
  <si>
    <t xml:space="preserve"> 5.3</t>
  </si>
  <si>
    <t xml:space="preserve">Краевое государственное казенное учреждение "Центр занятости населения Соболевского района"              </t>
  </si>
  <si>
    <t xml:space="preserve">Краевое государственное казенное учреждение "Центр занятости населения Усть-Большерецкого района"              </t>
  </si>
  <si>
    <t xml:space="preserve">Краевое государственное казенное учреждение "Центр занятости населения Усть-Камчатского района"              </t>
  </si>
  <si>
    <t>Краевое государственное казенное учреждение "Центр обеспечения мировых судей"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</si>
</sst>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name val="Calibri"/>
    </font>
    <font>
      <sz val="10"/>
      <name val="Arial"/>
    </font>
    <font>
      <b/>
      <sz val="13"/>
      <name val="Times New Roman"/>
    </font>
    <font>
      <b/>
      <sz val="10"/>
      <name val="Times New Roman"/>
    </font>
    <font>
      <b/>
      <sz val="10"/>
      <color theme="1"/>
      <name val="Times New Roman"/>
    </font>
    <font>
      <b/>
      <u/>
      <sz val="10"/>
      <color theme="1"/>
      <name val="Times New Roman"/>
    </font>
    <font>
      <b/>
      <sz val="9"/>
      <name val="Times New Roman"/>
    </font>
    <font>
      <sz val="10"/>
      <name val="Times New Roman"/>
    </font>
    <font>
      <sz val="10"/>
      <color rgb="FF000000"/>
      <name val="Times New Roman"/>
    </font>
    <font>
      <i/>
      <sz val="10"/>
      <name val="Times New Roman"/>
    </font>
    <font>
      <b/>
      <i/>
      <sz val="10"/>
      <name val="Times New Roman"/>
    </font>
    <font>
      <sz val="9"/>
      <name val="Times New Roman"/>
    </font>
    <font>
      <b/>
      <sz val="10"/>
      <name val="Arial Cyr"/>
    </font>
    <font>
      <sz val="12"/>
      <name val="Times New Roman"/>
    </font>
    <font>
      <sz val="11"/>
      <color rgb="FF000000"/>
      <name val="Times New Roman"/>
    </font>
    <font>
      <sz val="10"/>
      <name val="Arial Cyr"/>
    </font>
    <font>
      <b/>
      <sz val="13"/>
      <color theme="1"/>
      <name val="Times New Roman"/>
    </font>
    <font>
      <sz val="10"/>
      <color theme="1"/>
      <name val="Arial"/>
    </font>
    <font>
      <sz val="11"/>
      <color theme="1"/>
      <name val="Times New Roman"/>
    </font>
    <font>
      <sz val="11"/>
      <name val="Times New Roman"/>
    </font>
    <font>
      <b/>
      <sz val="12"/>
      <name val="Times New Roman"/>
    </font>
    <font>
      <sz val="10"/>
      <color rgb="FFFF0000"/>
      <name val="Arial"/>
    </font>
    <font>
      <b/>
      <sz val="10"/>
      <color rgb="FF993300"/>
      <name val="Times New Roman"/>
    </font>
    <font>
      <b/>
      <u/>
      <sz val="13"/>
      <name val="Times New Roman"/>
    </font>
    <font>
      <b/>
      <u/>
      <sz val="13"/>
      <color rgb="FF000000"/>
      <name val="Times New Roman"/>
    </font>
    <font>
      <b/>
      <sz val="13"/>
      <color rgb="FF000000"/>
      <name val="Times New Roman"/>
    </font>
    <font>
      <b/>
      <vertAlign val="superscript"/>
      <sz val="10"/>
      <name val="Times New Roman"/>
    </font>
    <font>
      <b/>
      <u/>
      <sz val="12"/>
      <name val="Times New Roman"/>
    </font>
    <font>
      <b/>
      <sz val="9"/>
      <color rgb="FF000000"/>
      <name val="Tahoma"/>
    </font>
    <font>
      <sz val="9"/>
      <color rgb="FF000000"/>
      <name val="Tahoma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00"/>
      </patternFill>
    </fill>
  </fills>
  <borders count="5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5">
    <xf numFmtId="0" fontId="1" fillId="0" borderId="0" xfId="0" applyNumberFormat="1" applyFont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center"/>
    </xf>
    <xf numFmtId="49" fontId="3" fillId="2" borderId="1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vertical="center" wrapText="1"/>
    </xf>
    <xf numFmtId="0" fontId="5" fillId="3" borderId="7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horizontal="center" vertical="center" wrapText="1"/>
    </xf>
    <xf numFmtId="2" fontId="7" fillId="2" borderId="11" xfId="0" applyNumberFormat="1" applyFont="1" applyFill="1" applyBorder="1" applyAlignment="1">
      <alignment horizontal="left" vertical="center" wrapText="1"/>
    </xf>
    <xf numFmtId="2" fontId="7" fillId="2" borderId="11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4" fontId="7" fillId="2" borderId="12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2" fontId="7" fillId="2" borderId="14" xfId="0" applyNumberFormat="1" applyFont="1" applyFill="1" applyBorder="1" applyAlignment="1">
      <alignment horizontal="left" vertical="center" wrapText="1"/>
    </xf>
    <xf numFmtId="0" fontId="7" fillId="2" borderId="14" xfId="0" applyNumberFormat="1" applyFont="1" applyFill="1" applyBorder="1" applyAlignment="1">
      <alignment horizontal="center" vertical="center"/>
    </xf>
    <xf numFmtId="2" fontId="7" fillId="2" borderId="14" xfId="0" applyNumberFormat="1" applyFont="1" applyFill="1" applyBorder="1" applyAlignment="1">
      <alignment horizontal="center" vertical="center" wrapText="1"/>
    </xf>
    <xf numFmtId="4" fontId="7" fillId="2" borderId="14" xfId="0" applyNumberFormat="1" applyFont="1" applyFill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2" fontId="7" fillId="2" borderId="16" xfId="0" applyNumberFormat="1" applyFont="1" applyFill="1" applyBorder="1" applyAlignment="1">
      <alignment horizontal="left" vertical="center" wrapText="1"/>
    </xf>
    <xf numFmtId="2" fontId="7" fillId="2" borderId="17" xfId="0" applyNumberFormat="1" applyFont="1" applyFill="1" applyBorder="1" applyAlignment="1">
      <alignment horizontal="left" vertical="center" wrapText="1"/>
    </xf>
    <xf numFmtId="2" fontId="7" fillId="2" borderId="17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2" fontId="9" fillId="2" borderId="14" xfId="0" applyNumberFormat="1" applyFont="1" applyFill="1" applyBorder="1" applyAlignment="1">
      <alignment horizontal="left" vertical="center" wrapText="1"/>
    </xf>
    <xf numFmtId="0" fontId="7" fillId="2" borderId="14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0" fontId="7" fillId="2" borderId="16" xfId="0" applyNumberFormat="1" applyFont="1" applyFill="1" applyBorder="1" applyAlignment="1">
      <alignment horizontal="left" vertical="center" wrapText="1"/>
    </xf>
    <xf numFmtId="2" fontId="7" fillId="2" borderId="16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left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11" fillId="2" borderId="14" xfId="0" applyNumberFormat="1" applyFont="1" applyFill="1" applyBorder="1" applyAlignment="1">
      <alignment horizontal="left" vertical="center" wrapText="1"/>
    </xf>
    <xf numFmtId="2" fontId="11" fillId="2" borderId="14" xfId="0" applyNumberFormat="1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left" vertical="center" wrapText="1"/>
    </xf>
    <xf numFmtId="2" fontId="11" fillId="2" borderId="16" xfId="0" applyNumberFormat="1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vertical="center" wrapText="1"/>
    </xf>
    <xf numFmtId="0" fontId="7" fillId="2" borderId="16" xfId="0" applyNumberFormat="1" applyFont="1" applyFill="1" applyBorder="1" applyAlignment="1">
      <alignment horizontal="center" vertical="center"/>
    </xf>
    <xf numFmtId="4" fontId="7" fillId="2" borderId="17" xfId="0" applyNumberFormat="1" applyFont="1" applyFill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left"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2" fontId="7" fillId="2" borderId="14" xfId="0" applyNumberFormat="1" applyFont="1" applyFill="1" applyBorder="1" applyAlignment="1">
      <alignment vertical="center" wrapText="1"/>
    </xf>
    <xf numFmtId="2" fontId="7" fillId="2" borderId="16" xfId="0" applyNumberFormat="1" applyFont="1" applyFill="1" applyBorder="1" applyAlignment="1">
      <alignment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2" fontId="3" fillId="2" borderId="25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left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" fontId="7" fillId="2" borderId="17" xfId="0" applyNumberFormat="1" applyFont="1" applyFill="1" applyBorder="1" applyAlignment="1">
      <alignment horizontal="left" vertical="center" wrapText="1"/>
    </xf>
    <xf numFmtId="4" fontId="7" fillId="2" borderId="27" xfId="0" applyNumberFormat="1" applyFont="1" applyFill="1" applyBorder="1" applyAlignment="1">
      <alignment horizontal="center" vertical="center" wrapText="1"/>
    </xf>
    <xf numFmtId="49" fontId="7" fillId="2" borderId="2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left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29" xfId="0" applyNumberFormat="1" applyFont="1" applyFill="1" applyBorder="1" applyAlignment="1">
      <alignment horizontal="center" vertical="center" wrapText="1"/>
    </xf>
    <xf numFmtId="2" fontId="7" fillId="2" borderId="20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/>
    </xf>
    <xf numFmtId="4" fontId="1" fillId="2" borderId="0" xfId="0" applyNumberFormat="1" applyFont="1" applyFill="1"/>
    <xf numFmtId="4" fontId="2" fillId="2" borderId="0" xfId="0" applyNumberFormat="1" applyFont="1" applyFill="1" applyAlignment="1">
      <alignment horizontal="center"/>
    </xf>
    <xf numFmtId="0" fontId="3" fillId="2" borderId="7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/>
    <xf numFmtId="49" fontId="6" fillId="2" borderId="32" xfId="0" applyNumberFormat="1" applyFont="1" applyFill="1" applyBorder="1" applyAlignment="1">
      <alignment horizontal="center" vertical="center" wrapText="1"/>
    </xf>
    <xf numFmtId="4" fontId="8" fillId="2" borderId="11" xfId="0" applyNumberFormat="1" applyFont="1" applyFill="1" applyBorder="1" applyAlignment="1">
      <alignment horizontal="center" vertical="center"/>
    </xf>
    <xf numFmtId="4" fontId="7" fillId="2" borderId="14" xfId="0" applyNumberFormat="1" applyFont="1" applyFill="1" applyBorder="1" applyAlignment="1">
      <alignment horizontal="left" vertical="center" wrapText="1"/>
    </xf>
    <xf numFmtId="4" fontId="8" fillId="2" borderId="14" xfId="0" applyNumberFormat="1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left" vertical="center" wrapText="1"/>
    </xf>
    <xf numFmtId="4" fontId="8" fillId="2" borderId="16" xfId="0" applyNumberFormat="1" applyFont="1" applyFill="1" applyBorder="1" applyAlignment="1">
      <alignment horizontal="center" vertical="center"/>
    </xf>
    <xf numFmtId="4" fontId="10" fillId="2" borderId="14" xfId="0" applyNumberFormat="1" applyFont="1" applyFill="1" applyBorder="1" applyAlignment="1">
      <alignment horizontal="center" vertical="center" wrapText="1"/>
    </xf>
    <xf numFmtId="4" fontId="7" fillId="2" borderId="14" xfId="0" applyNumberFormat="1" applyFont="1" applyFill="1" applyBorder="1" applyAlignment="1">
      <alignment horizontal="center" vertical="center"/>
    </xf>
    <xf numFmtId="49" fontId="7" fillId="2" borderId="14" xfId="0" applyNumberFormat="1" applyFont="1" applyFill="1" applyBorder="1" applyAlignment="1">
      <alignment horizontal="center" vertical="center" wrapText="1"/>
    </xf>
    <xf numFmtId="0" fontId="7" fillId="2" borderId="14" xfId="0" applyNumberFormat="1" applyFont="1" applyFill="1" applyBorder="1" applyAlignment="1">
      <alignment horizontal="center" vertical="top" wrapText="1"/>
    </xf>
    <xf numFmtId="49" fontId="7" fillId="2" borderId="16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4" fontId="3" fillId="2" borderId="33" xfId="0" applyNumberFormat="1" applyFont="1" applyFill="1" applyBorder="1" applyAlignment="1">
      <alignment horizontal="center" vertical="center" wrapText="1"/>
    </xf>
    <xf numFmtId="4" fontId="3" fillId="2" borderId="25" xfId="0" applyNumberFormat="1" applyFont="1" applyFill="1" applyBorder="1" applyAlignment="1">
      <alignment horizontal="left" vertical="center" wrapText="1"/>
    </xf>
    <xf numFmtId="4" fontId="3" fillId="2" borderId="25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left" vertical="center" wrapText="1"/>
    </xf>
    <xf numFmtId="4" fontId="3" fillId="2" borderId="34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left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" fontId="3" fillId="2" borderId="28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left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horizontal="left" vertic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left" vertical="center" wrapText="1"/>
    </xf>
    <xf numFmtId="0" fontId="3" fillId="2" borderId="7" xfId="0" applyNumberFormat="1" applyFont="1" applyFill="1" applyBorder="1" applyAlignment="1">
      <alignment vertical="center" wrapText="1"/>
    </xf>
    <xf numFmtId="0" fontId="7" fillId="2" borderId="17" xfId="0" applyNumberFormat="1" applyFont="1" applyFill="1" applyBorder="1" applyAlignment="1">
      <alignment vertical="center" wrapText="1"/>
    </xf>
    <xf numFmtId="4" fontId="8" fillId="2" borderId="17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 wrapText="1"/>
    </xf>
    <xf numFmtId="2" fontId="9" fillId="2" borderId="11" xfId="0" applyNumberFormat="1" applyFont="1" applyFill="1" applyBorder="1" applyAlignment="1">
      <alignment horizontal="left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vertical="center" wrapText="1"/>
    </xf>
    <xf numFmtId="0" fontId="7" fillId="2" borderId="16" xfId="0" applyNumberFormat="1" applyFont="1" applyFill="1" applyBorder="1" applyAlignment="1">
      <alignment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2" fontId="14" fillId="2" borderId="16" xfId="0" applyNumberFormat="1" applyFont="1" applyFill="1" applyBorder="1" applyAlignment="1">
      <alignment horizontal="center" vertical="center"/>
    </xf>
    <xf numFmtId="49" fontId="1" fillId="2" borderId="0" xfId="0" applyNumberFormat="1" applyFont="1" applyFill="1"/>
    <xf numFmtId="0" fontId="1" fillId="2" borderId="0" xfId="0" applyNumberFormat="1" applyFont="1" applyFill="1" applyAlignment="1">
      <alignment wrapText="1"/>
    </xf>
    <xf numFmtId="4" fontId="2" fillId="2" borderId="0" xfId="0" applyNumberFormat="1" applyFont="1" applyFill="1"/>
    <xf numFmtId="4" fontId="3" fillId="2" borderId="1" xfId="0" applyNumberFormat="1" applyFont="1" applyFill="1" applyBorder="1" applyAlignment="1">
      <alignment vertical="center" wrapText="1"/>
    </xf>
    <xf numFmtId="4" fontId="3" fillId="2" borderId="40" xfId="0" applyNumberFormat="1" applyFont="1" applyFill="1" applyBorder="1" applyAlignment="1">
      <alignment vertical="center" wrapText="1"/>
    </xf>
    <xf numFmtId="4" fontId="3" fillId="2" borderId="5" xfId="0" applyNumberFormat="1" applyFont="1" applyFill="1" applyBorder="1" applyAlignment="1">
      <alignment vertical="center" wrapText="1"/>
    </xf>
    <xf numFmtId="4" fontId="3" fillId="2" borderId="41" xfId="0" applyNumberFormat="1" applyFont="1" applyFill="1" applyBorder="1" applyAlignment="1">
      <alignment vertical="center" wrapText="1"/>
    </xf>
    <xf numFmtId="0" fontId="15" fillId="2" borderId="0" xfId="0" applyNumberFormat="1" applyFont="1" applyFill="1"/>
    <xf numFmtId="2" fontId="3" fillId="2" borderId="9" xfId="0" applyNumberFormat="1" applyFont="1" applyFill="1" applyBorder="1" applyAlignment="1">
      <alignment horizontal="left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2" fontId="8" fillId="2" borderId="16" xfId="0" applyNumberFormat="1" applyFont="1" applyFill="1" applyBorder="1" applyAlignment="1">
      <alignment horizontal="center" vertical="center" wrapText="1"/>
    </xf>
    <xf numFmtId="4" fontId="10" fillId="2" borderId="11" xfId="0" applyNumberFormat="1" applyFont="1" applyFill="1" applyBorder="1" applyAlignment="1">
      <alignment horizontal="left" vertical="center" wrapText="1"/>
    </xf>
    <xf numFmtId="4" fontId="10" fillId="2" borderId="11" xfId="0" applyNumberFormat="1" applyFont="1" applyFill="1" applyBorder="1" applyAlignment="1">
      <alignment horizontal="center" vertical="center" wrapText="1"/>
    </xf>
    <xf numFmtId="4" fontId="8" fillId="2" borderId="11" xfId="0" applyNumberFormat="1" applyFont="1" applyFill="1" applyBorder="1" applyAlignment="1">
      <alignment horizontal="center" vertical="center" wrapText="1"/>
    </xf>
    <xf numFmtId="0" fontId="7" fillId="2" borderId="14" xfId="0" applyNumberFormat="1" applyFont="1" applyFill="1" applyBorder="1" applyAlignment="1">
      <alignment horizontal="left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2" fontId="8" fillId="2" borderId="14" xfId="0" applyNumberFormat="1" applyFont="1" applyFill="1" applyBorder="1" applyAlignment="1">
      <alignment horizontal="center" vertical="center"/>
    </xf>
    <xf numFmtId="2" fontId="14" fillId="2" borderId="14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left" wrapText="1"/>
    </xf>
    <xf numFmtId="0" fontId="3" fillId="2" borderId="1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4" fontId="17" fillId="2" borderId="0" xfId="0" applyNumberFormat="1" applyFont="1" applyFill="1" applyAlignment="1">
      <alignment horizontal="center"/>
    </xf>
    <xf numFmtId="4" fontId="17" fillId="2" borderId="0" xfId="0" applyNumberFormat="1" applyFont="1" applyFill="1"/>
    <xf numFmtId="4" fontId="7" fillId="2" borderId="10" xfId="0" applyNumberFormat="1" applyFont="1" applyFill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/>
    </xf>
    <xf numFmtId="4" fontId="7" fillId="2" borderId="20" xfId="0" applyNumberFormat="1" applyFont="1" applyFill="1" applyBorder="1" applyAlignment="1">
      <alignment horizontal="center" vertical="center" wrapText="1"/>
    </xf>
    <xf numFmtId="4" fontId="7" fillId="2" borderId="22" xfId="0" applyNumberFormat="1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/>
    </xf>
    <xf numFmtId="0" fontId="8" fillId="2" borderId="16" xfId="0" applyNumberFormat="1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2" fontId="7" fillId="2" borderId="42" xfId="0" applyNumberFormat="1" applyFont="1" applyFill="1" applyBorder="1" applyAlignment="1">
      <alignment horizontal="center" vertical="center" wrapText="1"/>
    </xf>
    <xf numFmtId="4" fontId="7" fillId="2" borderId="43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" fontId="7" fillId="2" borderId="14" xfId="0" applyNumberFormat="1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8" fillId="2" borderId="0" xfId="0" applyNumberFormat="1" applyFont="1" applyFill="1" applyAlignment="1">
      <alignment horizontal="center" vertical="center"/>
    </xf>
    <xf numFmtId="4" fontId="19" fillId="2" borderId="0" xfId="0" applyNumberFormat="1" applyFont="1" applyFill="1" applyAlignment="1">
      <alignment horizontal="left" vertical="center" wrapText="1"/>
    </xf>
    <xf numFmtId="4" fontId="19" fillId="2" borderId="0" xfId="0" applyNumberFormat="1" applyFont="1" applyFill="1" applyAlignment="1">
      <alignment horizontal="center" vertical="center" wrapText="1"/>
    </xf>
    <xf numFmtId="4" fontId="18" fillId="2" borderId="0" xfId="0" applyNumberFormat="1" applyFont="1" applyFill="1" applyAlignment="1">
      <alignment horizontal="center"/>
    </xf>
    <xf numFmtId="4" fontId="18" fillId="2" borderId="0" xfId="0" applyNumberFormat="1" applyFont="1" applyFill="1"/>
    <xf numFmtId="4" fontId="10" fillId="2" borderId="14" xfId="0" applyNumberFormat="1" applyFont="1" applyFill="1" applyBorder="1" applyAlignment="1">
      <alignment horizontal="left" vertical="center" wrapText="1"/>
    </xf>
    <xf numFmtId="4" fontId="3" fillId="2" borderId="44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0" fontId="3" fillId="2" borderId="33" xfId="0" applyNumberFormat="1" applyFont="1" applyFill="1" applyBorder="1" applyAlignment="1">
      <alignment horizontal="center" vertical="center" wrapText="1"/>
    </xf>
    <xf numFmtId="0" fontId="3" fillId="2" borderId="25" xfId="0" applyNumberFormat="1" applyFont="1" applyFill="1" applyBorder="1" applyAlignment="1">
      <alignment horizontal="left" vertical="center" wrapText="1"/>
    </xf>
    <xf numFmtId="2" fontId="7" fillId="2" borderId="25" xfId="0" applyNumberFormat="1" applyFont="1" applyFill="1" applyBorder="1" applyAlignment="1">
      <alignment horizontal="center"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4" fontId="7" fillId="2" borderId="44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36" xfId="0" applyNumberFormat="1" applyFont="1" applyFill="1" applyBorder="1" applyAlignment="1">
      <alignment horizontal="left" vertical="center" wrapText="1"/>
    </xf>
    <xf numFmtId="2" fontId="7" fillId="2" borderId="36" xfId="0" applyNumberFormat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3" fillId="2" borderId="25" xfId="0" applyNumberFormat="1" applyFont="1" applyFill="1" applyBorder="1" applyAlignment="1">
      <alignment vertical="center" wrapText="1"/>
    </xf>
    <xf numFmtId="0" fontId="11" fillId="2" borderId="13" xfId="0" applyNumberFormat="1" applyFont="1" applyFill="1" applyBorder="1" applyAlignment="1">
      <alignment horizontal="center" vertical="center" wrapText="1"/>
    </xf>
    <xf numFmtId="0" fontId="11" fillId="2" borderId="20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left" vertical="center" wrapText="1"/>
    </xf>
    <xf numFmtId="2" fontId="7" fillId="2" borderId="46" xfId="0" applyNumberFormat="1" applyFont="1" applyFill="1" applyBorder="1" applyAlignment="1">
      <alignment horizontal="center" vertical="center" wrapText="1"/>
    </xf>
    <xf numFmtId="0" fontId="7" fillId="2" borderId="46" xfId="0" applyNumberFormat="1" applyFont="1" applyFill="1" applyBorder="1" applyAlignment="1">
      <alignment horizontal="center" vertical="center" wrapText="1"/>
    </xf>
    <xf numFmtId="4" fontId="7" fillId="2" borderId="46" xfId="0" applyNumberFormat="1" applyFont="1" applyFill="1" applyBorder="1" applyAlignment="1">
      <alignment horizontal="center" vertical="center" wrapText="1"/>
    </xf>
    <xf numFmtId="4" fontId="7" fillId="2" borderId="49" xfId="0" applyNumberFormat="1" applyFont="1" applyFill="1" applyBorder="1" applyAlignment="1">
      <alignment horizontal="center" vertical="center" wrapText="1"/>
    </xf>
    <xf numFmtId="2" fontId="3" fillId="2" borderId="50" xfId="0" applyNumberFormat="1" applyFont="1" applyFill="1" applyBorder="1" applyAlignment="1">
      <alignment horizontal="center" vertical="center" wrapText="1"/>
    </xf>
    <xf numFmtId="2" fontId="3" fillId="2" borderId="51" xfId="0" applyNumberFormat="1" applyFont="1" applyFill="1" applyBorder="1" applyAlignment="1">
      <alignment horizontal="left" vertical="center" wrapText="1"/>
    </xf>
    <xf numFmtId="2" fontId="3" fillId="2" borderId="51" xfId="0" applyNumberFormat="1" applyFont="1" applyFill="1" applyBorder="1" applyAlignment="1">
      <alignment horizontal="center" vertical="center" wrapText="1"/>
    </xf>
    <xf numFmtId="2" fontId="3" fillId="2" borderId="52" xfId="0" applyNumberFormat="1" applyFont="1" applyFill="1" applyBorder="1" applyAlignment="1">
      <alignment horizontal="center" vertical="center" wrapText="1"/>
    </xf>
    <xf numFmtId="2" fontId="7" fillId="2" borderId="53" xfId="0" applyNumberFormat="1" applyFont="1" applyFill="1" applyBorder="1" applyAlignment="1">
      <alignment horizontal="center" vertical="center" wrapText="1"/>
    </xf>
    <xf numFmtId="2" fontId="7" fillId="2" borderId="54" xfId="0" applyNumberFormat="1" applyFont="1" applyFill="1" applyBorder="1" applyAlignment="1">
      <alignment horizontal="left" vertical="center" wrapText="1"/>
    </xf>
    <xf numFmtId="2" fontId="7" fillId="2" borderId="54" xfId="0" applyNumberFormat="1" applyFont="1" applyFill="1" applyBorder="1" applyAlignment="1">
      <alignment horizontal="center" vertical="center" wrapText="1"/>
    </xf>
    <xf numFmtId="0" fontId="7" fillId="2" borderId="54" xfId="0" applyNumberFormat="1" applyFont="1" applyFill="1" applyBorder="1" applyAlignment="1">
      <alignment horizontal="center" vertical="center" wrapText="1"/>
    </xf>
    <xf numFmtId="4" fontId="7" fillId="2" borderId="54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left" vertical="center" wrapText="1"/>
    </xf>
    <xf numFmtId="0" fontId="21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2" fontId="7" fillId="2" borderId="20" xfId="0" applyNumberFormat="1" applyFont="1" applyFill="1" applyBorder="1" applyAlignment="1">
      <alignment horizontal="center" vertical="center" wrapText="1"/>
    </xf>
    <xf numFmtId="2" fontId="7" fillId="2" borderId="18" xfId="0" applyNumberFormat="1" applyFont="1" applyFill="1" applyBorder="1" applyAlignment="1">
      <alignment horizontal="center" vertical="center" wrapText="1"/>
    </xf>
    <xf numFmtId="2" fontId="7" fillId="2" borderId="24" xfId="0" applyNumberFormat="1" applyFont="1" applyFill="1" applyBorder="1" applyAlignment="1">
      <alignment horizontal="center" vertical="center" wrapText="1"/>
    </xf>
    <xf numFmtId="2" fontId="7" fillId="2" borderId="14" xfId="0" applyNumberFormat="1" applyFont="1" applyFill="1" applyBorder="1" applyAlignment="1">
      <alignment horizontal="center" vertical="center" wrapText="1"/>
    </xf>
    <xf numFmtId="2" fontId="7" fillId="2" borderId="23" xfId="0" applyNumberFormat="1" applyFont="1" applyFill="1" applyBorder="1" applyAlignment="1">
      <alignment horizontal="center" vertical="center" wrapText="1"/>
    </xf>
    <xf numFmtId="2" fontId="7" fillId="2" borderId="26" xfId="0" applyNumberFormat="1" applyFont="1" applyFill="1" applyBorder="1" applyAlignment="1">
      <alignment horizontal="center" vertical="center" wrapText="1"/>
    </xf>
    <xf numFmtId="4" fontId="7" fillId="2" borderId="14" xfId="0" applyNumberFormat="1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>
      <alignment horizontal="center" vertical="center" wrapText="1"/>
    </xf>
    <xf numFmtId="4" fontId="7" fillId="2" borderId="26" xfId="0" applyNumberFormat="1" applyFont="1" applyFill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 wrapText="1"/>
    </xf>
    <xf numFmtId="4" fontId="7" fillId="2" borderId="30" xfId="0" applyNumberFormat="1" applyFont="1" applyFill="1" applyBorder="1" applyAlignment="1">
      <alignment horizontal="center" vertical="center" wrapText="1"/>
    </xf>
    <xf numFmtId="4" fontId="7" fillId="2" borderId="31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left" vertical="center" wrapText="1"/>
    </xf>
    <xf numFmtId="4" fontId="7" fillId="2" borderId="26" xfId="0" applyNumberFormat="1" applyFont="1" applyFill="1" applyBorder="1" applyAlignment="1">
      <alignment horizontal="left" vertical="center" wrapText="1"/>
    </xf>
    <xf numFmtId="2" fontId="7" fillId="2" borderId="7" xfId="0" applyNumberFormat="1" applyFont="1" applyFill="1" applyBorder="1" applyAlignment="1">
      <alignment horizontal="left" vertical="center" wrapText="1"/>
    </xf>
    <xf numFmtId="2" fontId="7" fillId="2" borderId="23" xfId="0" applyNumberFormat="1" applyFont="1" applyFill="1" applyBorder="1" applyAlignment="1">
      <alignment horizontal="left" vertical="center" wrapText="1"/>
    </xf>
    <xf numFmtId="2" fontId="7" fillId="2" borderId="6" xfId="0" applyNumberFormat="1" applyFont="1" applyFill="1" applyBorder="1" applyAlignment="1">
      <alignment horizontal="left" vertical="center" wrapText="1"/>
    </xf>
    <xf numFmtId="49" fontId="7" fillId="2" borderId="22" xfId="0" applyNumberFormat="1" applyFont="1" applyFill="1" applyBorder="1" applyAlignment="1">
      <alignment horizontal="center" vertical="center" wrapText="1"/>
    </xf>
    <xf numFmtId="49" fontId="7" fillId="2" borderId="24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/>
    </xf>
    <xf numFmtId="4" fontId="7" fillId="2" borderId="16" xfId="0" applyNumberFormat="1" applyFont="1" applyFill="1" applyBorder="1" applyAlignment="1">
      <alignment horizontal="center" vertical="center" wrapText="1"/>
    </xf>
    <xf numFmtId="4" fontId="7" fillId="2" borderId="37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26" xfId="0" applyNumberFormat="1" applyFont="1" applyFill="1" applyBorder="1" applyAlignment="1">
      <alignment horizontal="center" vertical="center" wrapText="1"/>
    </xf>
    <xf numFmtId="4" fontId="7" fillId="2" borderId="14" xfId="0" applyNumberFormat="1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horizontal="center" vertical="center" wrapText="1"/>
    </xf>
    <xf numFmtId="49" fontId="7" fillId="2" borderId="35" xfId="0" applyNumberFormat="1" applyFont="1" applyFill="1" applyBorder="1" applyAlignment="1">
      <alignment horizontal="center" vertical="center" wrapText="1"/>
    </xf>
    <xf numFmtId="4" fontId="7" fillId="2" borderId="36" xfId="0" applyNumberFormat="1" applyFont="1" applyFill="1" applyBorder="1" applyAlignment="1">
      <alignment horizontal="left" vertical="center" wrapText="1"/>
    </xf>
    <xf numFmtId="4" fontId="7" fillId="2" borderId="23" xfId="0" applyNumberFormat="1" applyFont="1" applyFill="1" applyBorder="1" applyAlignment="1">
      <alignment horizontal="left" vertical="center" wrapText="1"/>
    </xf>
    <xf numFmtId="4" fontId="7" fillId="2" borderId="37" xfId="0" applyNumberFormat="1" applyFont="1" applyFill="1" applyBorder="1" applyAlignment="1">
      <alignment horizontal="left" vertical="center" wrapText="1"/>
    </xf>
    <xf numFmtId="0" fontId="7" fillId="2" borderId="14" xfId="0" applyNumberFormat="1" applyFont="1" applyFill="1" applyBorder="1" applyAlignment="1">
      <alignment horizontal="center" vertical="center" wrapText="1"/>
    </xf>
    <xf numFmtId="0" fontId="7" fillId="2" borderId="26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39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38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" fontId="7" fillId="2" borderId="20" xfId="0" applyNumberFormat="1" applyFont="1" applyFill="1" applyBorder="1" applyAlignment="1">
      <alignment horizontal="center" vertical="center" wrapText="1"/>
    </xf>
    <xf numFmtId="4" fontId="7" fillId="2" borderId="18" xfId="0" applyNumberFormat="1" applyFont="1" applyFill="1" applyBorder="1" applyAlignment="1">
      <alignment horizontal="center" vertical="center" wrapText="1"/>
    </xf>
    <xf numFmtId="4" fontId="7" fillId="2" borderId="24" xfId="0" applyNumberFormat="1" applyFont="1" applyFill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left" vertical="center" wrapText="1"/>
    </xf>
    <xf numFmtId="4" fontId="16" fillId="2" borderId="0" xfId="0" applyNumberFormat="1" applyFont="1" applyFill="1" applyAlignment="1">
      <alignment horizontal="center" vertical="center" wrapText="1"/>
    </xf>
    <xf numFmtId="4" fontId="7" fillId="2" borderId="22" xfId="0" applyNumberFormat="1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2" borderId="19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wrapText="1"/>
    </xf>
    <xf numFmtId="49" fontId="7" fillId="2" borderId="45" xfId="0" applyNumberFormat="1" applyFont="1" applyFill="1" applyBorder="1" applyAlignment="1">
      <alignment horizontal="center" vertical="center" wrapText="1"/>
    </xf>
    <xf numFmtId="49" fontId="7" fillId="2" borderId="47" xfId="0" applyNumberFormat="1" applyFont="1" applyFill="1" applyBorder="1" applyAlignment="1">
      <alignment horizontal="center" vertical="center" wrapText="1"/>
    </xf>
    <xf numFmtId="2" fontId="7" fillId="2" borderId="46" xfId="0" applyNumberFormat="1" applyFont="1" applyFill="1" applyBorder="1" applyAlignment="1">
      <alignment horizontal="center" vertical="center" wrapText="1"/>
    </xf>
    <xf numFmtId="2" fontId="7" fillId="2" borderId="48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3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4"/>
  <sheetViews>
    <sheetView view="pageBreakPreview" zoomScale="60" zoomScaleNormal="100" workbookViewId="0">
      <pane ySplit="7" topLeftCell="A8" activePane="bottomLeft" state="frozen"/>
      <selection pane="bottomLeft"/>
    </sheetView>
  </sheetViews>
  <sheetFormatPr defaultColWidth="9" defaultRowHeight="12.75" outlineLevelCol="1" x14ac:dyDescent="0.2"/>
  <cols>
    <col min="1" max="1" width="5.5703125" style="1" customWidth="1" outlineLevel="1"/>
    <col min="2" max="2" width="48.5703125" style="1" customWidth="1"/>
    <col min="3" max="3" width="18.28515625" style="2" customWidth="1"/>
    <col min="4" max="4" width="14.85546875" style="1" customWidth="1"/>
    <col min="5" max="5" width="19.140625" style="1" customWidth="1"/>
    <col min="6" max="6" width="20.7109375" style="1" customWidth="1"/>
    <col min="7" max="7" width="15.85546875" style="1" customWidth="1"/>
    <col min="8" max="8" width="15.42578125" style="1" customWidth="1"/>
    <col min="9" max="9" width="16.28515625" style="1" customWidth="1"/>
    <col min="10" max="10" width="9" style="1" bestFit="1" customWidth="1"/>
    <col min="11" max="16384" width="9" style="1"/>
  </cols>
  <sheetData>
    <row r="3" spans="1:9" ht="16.5" x14ac:dyDescent="0.25">
      <c r="A3" s="206" t="s">
        <v>0</v>
      </c>
      <c r="B3" s="206"/>
      <c r="C3" s="206"/>
      <c r="D3" s="206"/>
      <c r="E3" s="206"/>
      <c r="F3" s="206"/>
      <c r="G3" s="206"/>
      <c r="H3" s="206"/>
      <c r="I3" s="206"/>
    </row>
    <row r="5" spans="1:9" ht="66" customHeight="1" x14ac:dyDescent="0.2">
      <c r="A5" s="3"/>
      <c r="B5" s="209" t="s">
        <v>1</v>
      </c>
      <c r="C5" s="209" t="s">
        <v>2</v>
      </c>
      <c r="D5" s="211" t="s">
        <v>3</v>
      </c>
      <c r="E5" s="6" t="s">
        <v>4</v>
      </c>
      <c r="F5" s="7" t="s">
        <v>5</v>
      </c>
      <c r="G5" s="7" t="s">
        <v>6</v>
      </c>
      <c r="H5" s="7" t="s">
        <v>7</v>
      </c>
      <c r="I5" s="207" t="s">
        <v>8</v>
      </c>
    </row>
    <row r="6" spans="1:9" x14ac:dyDescent="0.2">
      <c r="A6" s="9"/>
      <c r="B6" s="210"/>
      <c r="C6" s="210"/>
      <c r="D6" s="212"/>
      <c r="E6" s="10" t="s">
        <v>9</v>
      </c>
      <c r="F6" s="10" t="s">
        <v>9</v>
      </c>
      <c r="G6" s="10" t="s">
        <v>9</v>
      </c>
      <c r="H6" s="10" t="s">
        <v>9</v>
      </c>
      <c r="I6" s="208"/>
    </row>
    <row r="7" spans="1:9" x14ac:dyDescent="0.2">
      <c r="A7" s="11" t="s">
        <v>10</v>
      </c>
      <c r="B7" s="12" t="s">
        <v>11</v>
      </c>
      <c r="C7" s="12" t="s">
        <v>12</v>
      </c>
      <c r="D7" s="12" t="s">
        <v>13</v>
      </c>
      <c r="E7" s="12" t="s">
        <v>14</v>
      </c>
      <c r="F7" s="12" t="s">
        <v>15</v>
      </c>
      <c r="G7" s="12" t="s">
        <v>16</v>
      </c>
      <c r="H7" s="12" t="s">
        <v>17</v>
      </c>
      <c r="I7" s="13" t="s">
        <v>18</v>
      </c>
    </row>
    <row r="8" spans="1:9" x14ac:dyDescent="0.2">
      <c r="A8" s="14" t="s">
        <v>19</v>
      </c>
      <c r="B8" s="15" t="s">
        <v>20</v>
      </c>
      <c r="C8" s="16"/>
      <c r="D8" s="16"/>
      <c r="E8" s="5"/>
      <c r="F8" s="16">
        <f>SUM(F9:F36)</f>
        <v>336.87711999999999</v>
      </c>
      <c r="G8" s="16"/>
      <c r="H8" s="16"/>
      <c r="I8" s="17"/>
    </row>
    <row r="9" spans="1:9" ht="38.25" x14ac:dyDescent="0.2">
      <c r="A9" s="18" t="s">
        <v>21</v>
      </c>
      <c r="B9" s="19" t="s">
        <v>22</v>
      </c>
      <c r="C9" s="20"/>
      <c r="D9" s="20"/>
      <c r="E9" s="21"/>
      <c r="F9" s="21">
        <v>116</v>
      </c>
      <c r="G9" s="21"/>
      <c r="H9" s="21"/>
      <c r="I9" s="22"/>
    </row>
    <row r="10" spans="1:9" ht="38.25" x14ac:dyDescent="0.2">
      <c r="A10" s="23" t="s">
        <v>23</v>
      </c>
      <c r="B10" s="24" t="s">
        <v>24</v>
      </c>
      <c r="C10" s="25"/>
      <c r="D10" s="26"/>
      <c r="E10" s="21"/>
      <c r="F10" s="27">
        <v>16.350000000000001</v>
      </c>
      <c r="G10" s="27"/>
      <c r="H10" s="21"/>
      <c r="I10" s="28"/>
    </row>
    <row r="11" spans="1:9" ht="38.25" x14ac:dyDescent="0.2">
      <c r="A11" s="23" t="s">
        <v>25</v>
      </c>
      <c r="B11" s="24" t="s">
        <v>26</v>
      </c>
      <c r="C11" s="20"/>
      <c r="D11" s="26"/>
      <c r="E11" s="21"/>
      <c r="F11" s="27">
        <v>17.8</v>
      </c>
      <c r="G11" s="27"/>
      <c r="H11" s="21"/>
      <c r="I11" s="28"/>
    </row>
    <row r="12" spans="1:9" ht="38.25" x14ac:dyDescent="0.2">
      <c r="A12" s="23" t="s">
        <v>27</v>
      </c>
      <c r="B12" s="24" t="s">
        <v>28</v>
      </c>
      <c r="C12" s="26"/>
      <c r="D12" s="26"/>
      <c r="E12" s="21"/>
      <c r="F12" s="27">
        <v>32.01</v>
      </c>
      <c r="G12" s="27"/>
      <c r="H12" s="21"/>
      <c r="I12" s="28"/>
    </row>
    <row r="13" spans="1:9" ht="38.25" x14ac:dyDescent="0.2">
      <c r="A13" s="23" t="s">
        <v>29</v>
      </c>
      <c r="B13" s="24" t="s">
        <v>30</v>
      </c>
      <c r="C13" s="26"/>
      <c r="D13" s="26"/>
      <c r="E13" s="21"/>
      <c r="F13" s="27">
        <v>7.5</v>
      </c>
      <c r="G13" s="27"/>
      <c r="H13" s="21"/>
      <c r="I13" s="28"/>
    </row>
    <row r="14" spans="1:9" ht="38.25" x14ac:dyDescent="0.2">
      <c r="A14" s="23" t="s">
        <v>31</v>
      </c>
      <c r="B14" s="24" t="s">
        <v>32</v>
      </c>
      <c r="C14" s="26"/>
      <c r="D14" s="26"/>
      <c r="E14" s="21"/>
      <c r="F14" s="27">
        <v>3.5</v>
      </c>
      <c r="G14" s="27"/>
      <c r="H14" s="21"/>
      <c r="I14" s="28"/>
    </row>
    <row r="15" spans="1:9" ht="38.25" x14ac:dyDescent="0.2">
      <c r="A15" s="23" t="s">
        <v>33</v>
      </c>
      <c r="B15" s="24" t="s">
        <v>34</v>
      </c>
      <c r="C15" s="26"/>
      <c r="D15" s="26"/>
      <c r="E15" s="21"/>
      <c r="F15" s="27">
        <v>1.5</v>
      </c>
      <c r="G15" s="27"/>
      <c r="H15" s="21"/>
      <c r="I15" s="28"/>
    </row>
    <row r="16" spans="1:9" ht="38.25" x14ac:dyDescent="0.2">
      <c r="A16" s="23" t="s">
        <v>35</v>
      </c>
      <c r="B16" s="24" t="s">
        <v>36</v>
      </c>
      <c r="C16" s="26"/>
      <c r="D16" s="26"/>
      <c r="E16" s="21"/>
      <c r="F16" s="27">
        <v>15</v>
      </c>
      <c r="G16" s="27"/>
      <c r="H16" s="21"/>
      <c r="I16" s="28"/>
    </row>
    <row r="17" spans="1:9" ht="38.25" x14ac:dyDescent="0.2">
      <c r="A17" s="23" t="s">
        <v>37</v>
      </c>
      <c r="B17" s="24" t="s">
        <v>38</v>
      </c>
      <c r="C17" s="26"/>
      <c r="D17" s="26"/>
      <c r="E17" s="21"/>
      <c r="F17" s="27">
        <v>9.1999999999999993</v>
      </c>
      <c r="G17" s="27"/>
      <c r="H17" s="21"/>
      <c r="I17" s="28"/>
    </row>
    <row r="18" spans="1:9" ht="38.25" x14ac:dyDescent="0.2">
      <c r="A18" s="23" t="s">
        <v>39</v>
      </c>
      <c r="B18" s="24" t="s">
        <v>40</v>
      </c>
      <c r="C18" s="26"/>
      <c r="D18" s="26"/>
      <c r="E18" s="21"/>
      <c r="F18" s="27">
        <v>1.95</v>
      </c>
      <c r="G18" s="27"/>
      <c r="H18" s="21"/>
      <c r="I18" s="28"/>
    </row>
    <row r="19" spans="1:9" ht="38.25" x14ac:dyDescent="0.2">
      <c r="A19" s="23" t="s">
        <v>41</v>
      </c>
      <c r="B19" s="24" t="s">
        <v>42</v>
      </c>
      <c r="C19" s="26"/>
      <c r="D19" s="25"/>
      <c r="E19" s="27"/>
      <c r="F19" s="27">
        <v>6.31</v>
      </c>
      <c r="G19" s="27"/>
      <c r="H19" s="21"/>
      <c r="I19" s="28"/>
    </row>
    <row r="20" spans="1:9" ht="38.25" x14ac:dyDescent="0.2">
      <c r="A20" s="23" t="s">
        <v>43</v>
      </c>
      <c r="B20" s="24" t="s">
        <v>44</v>
      </c>
      <c r="C20" s="26"/>
      <c r="D20" s="25"/>
      <c r="E20" s="27"/>
      <c r="F20" s="27">
        <v>3.3</v>
      </c>
      <c r="G20" s="27"/>
      <c r="H20" s="21"/>
      <c r="I20" s="28"/>
    </row>
    <row r="21" spans="1:9" ht="38.25" x14ac:dyDescent="0.2">
      <c r="A21" s="23" t="s">
        <v>45</v>
      </c>
      <c r="B21" s="24" t="s">
        <v>46</v>
      </c>
      <c r="C21" s="26"/>
      <c r="D21" s="25"/>
      <c r="E21" s="27"/>
      <c r="F21" s="27">
        <v>11.68</v>
      </c>
      <c r="G21" s="27"/>
      <c r="H21" s="21"/>
      <c r="I21" s="28"/>
    </row>
    <row r="22" spans="1:9" ht="38.25" x14ac:dyDescent="0.2">
      <c r="A22" s="23" t="s">
        <v>47</v>
      </c>
      <c r="B22" s="24" t="s">
        <v>48</v>
      </c>
      <c r="C22" s="29"/>
      <c r="D22" s="25"/>
      <c r="E22" s="27"/>
      <c r="F22" s="27">
        <v>5</v>
      </c>
      <c r="G22" s="27"/>
      <c r="H22" s="21"/>
      <c r="I22" s="28"/>
    </row>
    <row r="23" spans="1:9" ht="38.25" x14ac:dyDescent="0.2">
      <c r="A23" s="23" t="s">
        <v>49</v>
      </c>
      <c r="B23" s="24" t="s">
        <v>50</v>
      </c>
      <c r="C23" s="26"/>
      <c r="D23" s="25"/>
      <c r="E23" s="27"/>
      <c r="F23" s="27">
        <v>3.3</v>
      </c>
      <c r="G23" s="27"/>
      <c r="H23" s="21"/>
      <c r="I23" s="28"/>
    </row>
    <row r="24" spans="1:9" ht="38.25" x14ac:dyDescent="0.2">
      <c r="A24" s="23" t="s">
        <v>51</v>
      </c>
      <c r="B24" s="24" t="s">
        <v>52</v>
      </c>
      <c r="C24" s="26"/>
      <c r="D24" s="26"/>
      <c r="E24" s="27"/>
      <c r="F24" s="27">
        <v>5</v>
      </c>
      <c r="G24" s="27"/>
      <c r="H24" s="21"/>
      <c r="I24" s="28"/>
    </row>
    <row r="25" spans="1:9" ht="38.25" x14ac:dyDescent="0.2">
      <c r="A25" s="23" t="s">
        <v>53</v>
      </c>
      <c r="B25" s="24" t="s">
        <v>54</v>
      </c>
      <c r="C25" s="26"/>
      <c r="D25" s="25"/>
      <c r="E25" s="27"/>
      <c r="F25" s="27">
        <v>2.5</v>
      </c>
      <c r="G25" s="27"/>
      <c r="H25" s="21"/>
      <c r="I25" s="28"/>
    </row>
    <row r="26" spans="1:9" ht="38.25" x14ac:dyDescent="0.2">
      <c r="A26" s="23" t="s">
        <v>55</v>
      </c>
      <c r="B26" s="24" t="s">
        <v>56</v>
      </c>
      <c r="C26" s="26"/>
      <c r="D26" s="26"/>
      <c r="E26" s="27"/>
      <c r="F26" s="27">
        <v>2</v>
      </c>
      <c r="G26" s="27"/>
      <c r="H26" s="21"/>
      <c r="I26" s="28"/>
    </row>
    <row r="27" spans="1:9" ht="38.25" x14ac:dyDescent="0.2">
      <c r="A27" s="23" t="s">
        <v>57</v>
      </c>
      <c r="B27" s="24" t="s">
        <v>58</v>
      </c>
      <c r="C27" s="20"/>
      <c r="D27" s="26"/>
      <c r="E27" s="27"/>
      <c r="F27" s="27">
        <v>62.5</v>
      </c>
      <c r="G27" s="27"/>
      <c r="H27" s="21"/>
      <c r="I27" s="28"/>
    </row>
    <row r="28" spans="1:9" ht="38.25" x14ac:dyDescent="0.2">
      <c r="A28" s="23" t="s">
        <v>59</v>
      </c>
      <c r="B28" s="24" t="s">
        <v>60</v>
      </c>
      <c r="C28" s="26"/>
      <c r="D28" s="26"/>
      <c r="E28" s="27"/>
      <c r="F28" s="27">
        <v>1</v>
      </c>
      <c r="G28" s="27"/>
      <c r="H28" s="21"/>
      <c r="I28" s="28"/>
    </row>
    <row r="29" spans="1:9" ht="38.25" x14ac:dyDescent="0.2">
      <c r="A29" s="23" t="s">
        <v>61</v>
      </c>
      <c r="B29" s="24" t="s">
        <v>62</v>
      </c>
      <c r="C29" s="26"/>
      <c r="D29" s="25"/>
      <c r="E29" s="27"/>
      <c r="F29" s="27">
        <v>2</v>
      </c>
      <c r="G29" s="27"/>
      <c r="H29" s="21"/>
      <c r="I29" s="28"/>
    </row>
    <row r="30" spans="1:9" ht="38.25" x14ac:dyDescent="0.2">
      <c r="A30" s="23" t="s">
        <v>63</v>
      </c>
      <c r="B30" s="24" t="s">
        <v>64</v>
      </c>
      <c r="C30" s="26"/>
      <c r="D30" s="25"/>
      <c r="E30" s="27"/>
      <c r="F30" s="27">
        <v>3.5</v>
      </c>
      <c r="G30" s="27"/>
      <c r="H30" s="21"/>
      <c r="I30" s="28"/>
    </row>
    <row r="31" spans="1:9" ht="38.25" x14ac:dyDescent="0.2">
      <c r="A31" s="23" t="s">
        <v>65</v>
      </c>
      <c r="B31" s="24" t="s">
        <v>66</v>
      </c>
      <c r="C31" s="26"/>
      <c r="D31" s="25"/>
      <c r="E31" s="27"/>
      <c r="F31" s="27">
        <v>2.4</v>
      </c>
      <c r="G31" s="27"/>
      <c r="H31" s="21"/>
      <c r="I31" s="28"/>
    </row>
    <row r="32" spans="1:9" ht="38.25" x14ac:dyDescent="0.2">
      <c r="A32" s="23" t="s">
        <v>67</v>
      </c>
      <c r="B32" s="24" t="s">
        <v>68</v>
      </c>
      <c r="C32" s="26"/>
      <c r="D32" s="25"/>
      <c r="E32" s="27"/>
      <c r="F32" s="27">
        <v>0.6</v>
      </c>
      <c r="G32" s="27"/>
      <c r="H32" s="21"/>
      <c r="I32" s="28"/>
    </row>
    <row r="33" spans="1:9" ht="38.25" x14ac:dyDescent="0.2">
      <c r="A33" s="23" t="s">
        <v>69</v>
      </c>
      <c r="B33" s="30" t="s">
        <v>70</v>
      </c>
      <c r="C33" s="26"/>
      <c r="D33" s="26"/>
      <c r="E33" s="27"/>
      <c r="F33" s="27">
        <v>1.5</v>
      </c>
      <c r="G33" s="27"/>
      <c r="H33" s="21"/>
      <c r="I33" s="28"/>
    </row>
    <row r="34" spans="1:9" ht="38.25" x14ac:dyDescent="0.2">
      <c r="A34" s="23" t="s">
        <v>71</v>
      </c>
      <c r="B34" s="24" t="s">
        <v>72</v>
      </c>
      <c r="C34" s="26"/>
      <c r="D34" s="26"/>
      <c r="E34" s="27"/>
      <c r="F34" s="27">
        <v>2</v>
      </c>
      <c r="G34" s="27"/>
      <c r="H34" s="21"/>
      <c r="I34" s="28"/>
    </row>
    <row r="35" spans="1:9" ht="38.25" x14ac:dyDescent="0.2">
      <c r="A35" s="23" t="s">
        <v>73</v>
      </c>
      <c r="B35" s="24" t="s">
        <v>74</v>
      </c>
      <c r="C35" s="26"/>
      <c r="D35" s="25"/>
      <c r="E35" s="29"/>
      <c r="F35" s="27">
        <v>0.81311999999999995</v>
      </c>
      <c r="G35" s="27"/>
      <c r="H35" s="21"/>
      <c r="I35" s="28"/>
    </row>
    <row r="36" spans="1:9" ht="38.25" x14ac:dyDescent="0.2">
      <c r="A36" s="23" t="s">
        <v>75</v>
      </c>
      <c r="B36" s="31" t="s">
        <v>76</v>
      </c>
      <c r="C36" s="26"/>
      <c r="D36" s="32"/>
      <c r="E36" s="27"/>
      <c r="F36" s="27">
        <v>0.66400000000000003</v>
      </c>
      <c r="G36" s="27"/>
      <c r="H36" s="21"/>
      <c r="I36" s="28"/>
    </row>
    <row r="37" spans="1:9" ht="25.5" x14ac:dyDescent="0.2">
      <c r="A37" s="33" t="s">
        <v>77</v>
      </c>
      <c r="B37" s="34" t="s">
        <v>78</v>
      </c>
      <c r="C37" s="5"/>
      <c r="D37" s="5"/>
      <c r="E37" s="5"/>
      <c r="F37" s="5">
        <f>F38+F41</f>
        <v>167.8</v>
      </c>
      <c r="G37" s="5"/>
      <c r="H37" s="16"/>
      <c r="I37" s="35"/>
    </row>
    <row r="38" spans="1:9" ht="38.25" x14ac:dyDescent="0.2">
      <c r="A38" s="213" t="s">
        <v>79</v>
      </c>
      <c r="B38" s="19" t="s">
        <v>80</v>
      </c>
      <c r="C38" s="20"/>
      <c r="D38" s="20"/>
      <c r="E38" s="37"/>
      <c r="F38" s="37">
        <f>F39+F40</f>
        <v>12.8</v>
      </c>
      <c r="G38" s="37"/>
      <c r="H38" s="38"/>
      <c r="I38" s="39"/>
    </row>
    <row r="39" spans="1:9" x14ac:dyDescent="0.2">
      <c r="A39" s="214"/>
      <c r="B39" s="40" t="s">
        <v>81</v>
      </c>
      <c r="C39" s="41"/>
      <c r="D39" s="26"/>
      <c r="E39" s="27"/>
      <c r="F39" s="27">
        <v>1.8</v>
      </c>
      <c r="G39" s="27"/>
      <c r="H39" s="21"/>
      <c r="I39" s="28"/>
    </row>
    <row r="40" spans="1:9" x14ac:dyDescent="0.2">
      <c r="A40" s="215"/>
      <c r="B40" s="40" t="s">
        <v>82</v>
      </c>
      <c r="C40" s="41"/>
      <c r="D40" s="26"/>
      <c r="E40" s="27"/>
      <c r="F40" s="27">
        <v>11</v>
      </c>
      <c r="G40" s="27"/>
      <c r="H40" s="21"/>
      <c r="I40" s="28"/>
    </row>
    <row r="41" spans="1:9" ht="38.25" x14ac:dyDescent="0.2">
      <c r="A41" s="42" t="s">
        <v>83</v>
      </c>
      <c r="B41" s="43" t="s">
        <v>84</v>
      </c>
      <c r="C41" s="41"/>
      <c r="D41" s="44"/>
      <c r="E41" s="27"/>
      <c r="F41" s="27">
        <v>155</v>
      </c>
      <c r="G41" s="27"/>
      <c r="H41" s="21"/>
      <c r="I41" s="45"/>
    </row>
    <row r="42" spans="1:9" ht="25.5" x14ac:dyDescent="0.2">
      <c r="A42" s="14" t="s">
        <v>85</v>
      </c>
      <c r="B42" s="15" t="s">
        <v>86</v>
      </c>
      <c r="C42" s="16"/>
      <c r="D42" s="16"/>
      <c r="E42" s="5"/>
      <c r="F42" s="16">
        <f>F43</f>
        <v>153.80000000000001</v>
      </c>
      <c r="G42" s="16"/>
      <c r="H42" s="16"/>
      <c r="I42" s="17"/>
    </row>
    <row r="43" spans="1:9" ht="40.5" x14ac:dyDescent="0.2">
      <c r="A43" s="213" t="s">
        <v>87</v>
      </c>
      <c r="B43" s="46" t="s">
        <v>88</v>
      </c>
      <c r="C43" s="47"/>
      <c r="D43" s="48"/>
      <c r="E43" s="21"/>
      <c r="F43" s="21">
        <f>SUM(F44:F55)</f>
        <v>153.80000000000001</v>
      </c>
      <c r="G43" s="21"/>
      <c r="H43" s="20"/>
      <c r="I43" s="22"/>
    </row>
    <row r="44" spans="1:9" ht="38.25" x14ac:dyDescent="0.2">
      <c r="A44" s="214"/>
      <c r="B44" s="24" t="s">
        <v>89</v>
      </c>
      <c r="C44" s="41"/>
      <c r="D44" s="26"/>
      <c r="E44" s="27"/>
      <c r="F44" s="27">
        <v>77</v>
      </c>
      <c r="G44" s="27"/>
      <c r="H44" s="21"/>
      <c r="I44" s="28"/>
    </row>
    <row r="45" spans="1:9" ht="38.25" x14ac:dyDescent="0.2">
      <c r="A45" s="214"/>
      <c r="B45" s="24" t="s">
        <v>90</v>
      </c>
      <c r="C45" s="25"/>
      <c r="D45" s="26"/>
      <c r="E45" s="27"/>
      <c r="F45" s="27">
        <v>23</v>
      </c>
      <c r="G45" s="27"/>
      <c r="H45" s="21"/>
      <c r="I45" s="28"/>
    </row>
    <row r="46" spans="1:9" ht="38.25" x14ac:dyDescent="0.2">
      <c r="A46" s="214"/>
      <c r="B46" s="24" t="s">
        <v>91</v>
      </c>
      <c r="C46" s="25"/>
      <c r="D46" s="25"/>
      <c r="E46" s="27"/>
      <c r="F46" s="27">
        <v>8.1999999999999993</v>
      </c>
      <c r="G46" s="27"/>
      <c r="H46" s="21"/>
      <c r="I46" s="28"/>
    </row>
    <row r="47" spans="1:9" ht="38.25" x14ac:dyDescent="0.2">
      <c r="A47" s="214"/>
      <c r="B47" s="24" t="s">
        <v>92</v>
      </c>
      <c r="C47" s="25"/>
      <c r="D47" s="25"/>
      <c r="E47" s="27"/>
      <c r="F47" s="27">
        <v>7.2</v>
      </c>
      <c r="G47" s="27"/>
      <c r="H47" s="21"/>
      <c r="I47" s="28"/>
    </row>
    <row r="48" spans="1:9" ht="38.25" x14ac:dyDescent="0.2">
      <c r="A48" s="214"/>
      <c r="B48" s="24" t="s">
        <v>93</v>
      </c>
      <c r="C48" s="26"/>
      <c r="D48" s="25"/>
      <c r="E48" s="21"/>
      <c r="F48" s="27">
        <v>2.1</v>
      </c>
      <c r="G48" s="27"/>
      <c r="H48" s="21"/>
      <c r="I48" s="28"/>
    </row>
    <row r="49" spans="1:9" ht="38.25" x14ac:dyDescent="0.2">
      <c r="A49" s="214"/>
      <c r="B49" s="24" t="s">
        <v>94</v>
      </c>
      <c r="C49" s="25"/>
      <c r="D49" s="25"/>
      <c r="E49" s="27"/>
      <c r="F49" s="27">
        <v>5.4</v>
      </c>
      <c r="G49" s="27"/>
      <c r="H49" s="21"/>
      <c r="I49" s="28"/>
    </row>
    <row r="50" spans="1:9" ht="38.25" x14ac:dyDescent="0.2">
      <c r="A50" s="214"/>
      <c r="B50" s="24" t="s">
        <v>95</v>
      </c>
      <c r="C50" s="25"/>
      <c r="D50" s="25"/>
      <c r="E50" s="27"/>
      <c r="F50" s="27">
        <v>0.2</v>
      </c>
      <c r="G50" s="27"/>
      <c r="H50" s="21"/>
      <c r="I50" s="28"/>
    </row>
    <row r="51" spans="1:9" ht="38.25" x14ac:dyDescent="0.2">
      <c r="A51" s="214"/>
      <c r="B51" s="24" t="s">
        <v>96</v>
      </c>
      <c r="C51" s="29"/>
      <c r="D51" s="25"/>
      <c r="E51" s="21"/>
      <c r="F51" s="27">
        <v>4.2</v>
      </c>
      <c r="G51" s="27"/>
      <c r="H51" s="21"/>
      <c r="I51" s="28"/>
    </row>
    <row r="52" spans="1:9" ht="38.25" x14ac:dyDescent="0.2">
      <c r="A52" s="214"/>
      <c r="B52" s="24" t="s">
        <v>97</v>
      </c>
      <c r="C52" s="25"/>
      <c r="D52" s="25"/>
      <c r="E52" s="21"/>
      <c r="F52" s="27">
        <v>0.5</v>
      </c>
      <c r="G52" s="27"/>
      <c r="H52" s="21"/>
      <c r="I52" s="28"/>
    </row>
    <row r="53" spans="1:9" ht="38.25" x14ac:dyDescent="0.2">
      <c r="A53" s="214"/>
      <c r="B53" s="24" t="s">
        <v>98</v>
      </c>
      <c r="C53" s="25"/>
      <c r="D53" s="25"/>
      <c r="E53" s="21"/>
      <c r="F53" s="27">
        <v>17</v>
      </c>
      <c r="G53" s="27"/>
      <c r="H53" s="21"/>
      <c r="I53" s="28"/>
    </row>
    <row r="54" spans="1:9" ht="38.25" x14ac:dyDescent="0.2">
      <c r="A54" s="214"/>
      <c r="B54" s="24" t="s">
        <v>99</v>
      </c>
      <c r="C54" s="25"/>
      <c r="D54" s="25"/>
      <c r="E54" s="21"/>
      <c r="F54" s="27">
        <v>3</v>
      </c>
      <c r="G54" s="27"/>
      <c r="H54" s="21"/>
      <c r="I54" s="28"/>
    </row>
    <row r="55" spans="1:9" ht="38.25" x14ac:dyDescent="0.2">
      <c r="A55" s="215"/>
      <c r="B55" s="24" t="s">
        <v>100</v>
      </c>
      <c r="C55" s="25"/>
      <c r="D55" s="25"/>
      <c r="E55" s="21"/>
      <c r="F55" s="27">
        <v>6</v>
      </c>
      <c r="G55" s="27"/>
      <c r="H55" s="21"/>
      <c r="I55" s="28"/>
    </row>
    <row r="56" spans="1:9" ht="25.5" x14ac:dyDescent="0.2">
      <c r="A56" s="33" t="s">
        <v>101</v>
      </c>
      <c r="B56" s="34" t="s">
        <v>102</v>
      </c>
      <c r="C56" s="5"/>
      <c r="D56" s="5"/>
      <c r="E56" s="5"/>
      <c r="F56" s="5">
        <f>SUM(F57:F122)</f>
        <v>3324.3399999999992</v>
      </c>
      <c r="G56" s="5"/>
      <c r="H56" s="16"/>
      <c r="I56" s="35"/>
    </row>
    <row r="57" spans="1:9" ht="60" x14ac:dyDescent="0.2">
      <c r="A57" s="36" t="s">
        <v>103</v>
      </c>
      <c r="B57" s="49" t="s">
        <v>104</v>
      </c>
      <c r="C57" s="50"/>
      <c r="D57" s="50"/>
      <c r="E57" s="27"/>
      <c r="F57" s="21">
        <v>58.53</v>
      </c>
      <c r="G57" s="21"/>
      <c r="H57" s="21"/>
      <c r="I57" s="22"/>
    </row>
    <row r="58" spans="1:9" ht="48" x14ac:dyDescent="0.2">
      <c r="A58" s="36" t="s">
        <v>105</v>
      </c>
      <c r="B58" s="49" t="s">
        <v>106</v>
      </c>
      <c r="C58" s="50"/>
      <c r="D58" s="50"/>
      <c r="E58" s="27"/>
      <c r="F58" s="21">
        <v>8</v>
      </c>
      <c r="G58" s="21"/>
      <c r="H58" s="21"/>
      <c r="I58" s="22"/>
    </row>
    <row r="59" spans="1:9" ht="24" x14ac:dyDescent="0.2">
      <c r="A59" s="36" t="s">
        <v>107</v>
      </c>
      <c r="B59" s="49" t="s">
        <v>108</v>
      </c>
      <c r="C59" s="50"/>
      <c r="D59" s="50"/>
      <c r="E59" s="27"/>
      <c r="F59" s="21">
        <v>11.78</v>
      </c>
      <c r="G59" s="21"/>
      <c r="H59" s="21"/>
      <c r="I59" s="22"/>
    </row>
    <row r="60" spans="1:9" ht="24" x14ac:dyDescent="0.2">
      <c r="A60" s="36" t="s">
        <v>109</v>
      </c>
      <c r="B60" s="49" t="s">
        <v>110</v>
      </c>
      <c r="C60" s="50"/>
      <c r="D60" s="50"/>
      <c r="E60" s="27"/>
      <c r="F60" s="21">
        <v>380</v>
      </c>
      <c r="G60" s="21"/>
      <c r="H60" s="21"/>
      <c r="I60" s="22"/>
    </row>
    <row r="61" spans="1:9" ht="24" x14ac:dyDescent="0.2">
      <c r="A61" s="36" t="s">
        <v>111</v>
      </c>
      <c r="B61" s="49" t="s">
        <v>112</v>
      </c>
      <c r="C61" s="50"/>
      <c r="D61" s="50"/>
      <c r="E61" s="27"/>
      <c r="F61" s="21">
        <v>8.15</v>
      </c>
      <c r="G61" s="21"/>
      <c r="H61" s="21"/>
      <c r="I61" s="22"/>
    </row>
    <row r="62" spans="1:9" ht="24" x14ac:dyDescent="0.2">
      <c r="A62" s="36" t="s">
        <v>113</v>
      </c>
      <c r="B62" s="49" t="s">
        <v>114</v>
      </c>
      <c r="C62" s="50"/>
      <c r="D62" s="50"/>
      <c r="E62" s="27"/>
      <c r="F62" s="21">
        <v>1.42</v>
      </c>
      <c r="G62" s="21"/>
      <c r="H62" s="21"/>
      <c r="I62" s="22"/>
    </row>
    <row r="63" spans="1:9" ht="24" x14ac:dyDescent="0.2">
      <c r="A63" s="36" t="s">
        <v>115</v>
      </c>
      <c r="B63" s="49" t="s">
        <v>116</v>
      </c>
      <c r="C63" s="50"/>
      <c r="D63" s="50"/>
      <c r="E63" s="27"/>
      <c r="F63" s="21">
        <v>55.09</v>
      </c>
      <c r="G63" s="21"/>
      <c r="H63" s="21"/>
      <c r="I63" s="22"/>
    </row>
    <row r="64" spans="1:9" x14ac:dyDescent="0.2">
      <c r="A64" s="36" t="s">
        <v>117</v>
      </c>
      <c r="B64" s="49" t="s">
        <v>118</v>
      </c>
      <c r="C64" s="50"/>
      <c r="D64" s="50"/>
      <c r="E64" s="21"/>
      <c r="F64" s="21">
        <v>111.41</v>
      </c>
      <c r="G64" s="21"/>
      <c r="H64" s="21"/>
      <c r="I64" s="22"/>
    </row>
    <row r="65" spans="1:9" x14ac:dyDescent="0.2">
      <c r="A65" s="36" t="s">
        <v>119</v>
      </c>
      <c r="B65" s="49" t="s">
        <v>120</v>
      </c>
      <c r="C65" s="50"/>
      <c r="D65" s="50"/>
      <c r="E65" s="21"/>
      <c r="F65" s="21">
        <v>26</v>
      </c>
      <c r="G65" s="21"/>
      <c r="H65" s="21"/>
      <c r="I65" s="22"/>
    </row>
    <row r="66" spans="1:9" x14ac:dyDescent="0.2">
      <c r="A66" s="36" t="s">
        <v>121</v>
      </c>
      <c r="B66" s="49" t="s">
        <v>122</v>
      </c>
      <c r="C66" s="50"/>
      <c r="D66" s="50"/>
      <c r="E66" s="21"/>
      <c r="F66" s="21">
        <v>22.74</v>
      </c>
      <c r="G66" s="21"/>
      <c r="H66" s="21"/>
      <c r="I66" s="22"/>
    </row>
    <row r="67" spans="1:9" x14ac:dyDescent="0.2">
      <c r="A67" s="36" t="s">
        <v>123</v>
      </c>
      <c r="B67" s="49" t="s">
        <v>124</v>
      </c>
      <c r="C67" s="50"/>
      <c r="D67" s="50"/>
      <c r="E67" s="21"/>
      <c r="F67" s="21">
        <v>110</v>
      </c>
      <c r="G67" s="21"/>
      <c r="H67" s="21"/>
      <c r="I67" s="22"/>
    </row>
    <row r="68" spans="1:9" x14ac:dyDescent="0.2">
      <c r="A68" s="36" t="s">
        <v>125</v>
      </c>
      <c r="B68" s="49" t="s">
        <v>126</v>
      </c>
      <c r="C68" s="50"/>
      <c r="D68" s="50"/>
      <c r="E68" s="21"/>
      <c r="F68" s="21">
        <v>60</v>
      </c>
      <c r="G68" s="21"/>
      <c r="H68" s="21"/>
      <c r="I68" s="22"/>
    </row>
    <row r="69" spans="1:9" x14ac:dyDescent="0.2">
      <c r="A69" s="36" t="s">
        <v>127</v>
      </c>
      <c r="B69" s="49" t="s">
        <v>128</v>
      </c>
      <c r="C69" s="50"/>
      <c r="D69" s="50"/>
      <c r="E69" s="21"/>
      <c r="F69" s="21">
        <v>70.87</v>
      </c>
      <c r="G69" s="21"/>
      <c r="H69" s="21"/>
      <c r="I69" s="22"/>
    </row>
    <row r="70" spans="1:9" x14ac:dyDescent="0.2">
      <c r="A70" s="36" t="s">
        <v>129</v>
      </c>
      <c r="B70" s="49" t="s">
        <v>130</v>
      </c>
      <c r="C70" s="50"/>
      <c r="D70" s="50"/>
      <c r="E70" s="21"/>
      <c r="F70" s="21">
        <v>46.61</v>
      </c>
      <c r="G70" s="21"/>
      <c r="H70" s="21"/>
      <c r="I70" s="22"/>
    </row>
    <row r="71" spans="1:9" x14ac:dyDescent="0.2">
      <c r="A71" s="36" t="s">
        <v>131</v>
      </c>
      <c r="B71" s="49" t="s">
        <v>132</v>
      </c>
      <c r="C71" s="50"/>
      <c r="D71" s="50"/>
      <c r="E71" s="21"/>
      <c r="F71" s="21">
        <v>10</v>
      </c>
      <c r="G71" s="21"/>
      <c r="H71" s="21"/>
      <c r="I71" s="22"/>
    </row>
    <row r="72" spans="1:9" ht="24" x14ac:dyDescent="0.2">
      <c r="A72" s="36" t="s">
        <v>133</v>
      </c>
      <c r="B72" s="49" t="s">
        <v>134</v>
      </c>
      <c r="C72" s="50"/>
      <c r="D72" s="50"/>
      <c r="E72" s="21"/>
      <c r="F72" s="21">
        <v>15</v>
      </c>
      <c r="G72" s="21"/>
      <c r="H72" s="21"/>
      <c r="I72" s="22"/>
    </row>
    <row r="73" spans="1:9" x14ac:dyDescent="0.2">
      <c r="A73" s="36" t="s">
        <v>135</v>
      </c>
      <c r="B73" s="49" t="s">
        <v>136</v>
      </c>
      <c r="C73" s="50"/>
      <c r="D73" s="50"/>
      <c r="E73" s="21"/>
      <c r="F73" s="21">
        <v>114.24</v>
      </c>
      <c r="G73" s="21"/>
      <c r="H73" s="21"/>
      <c r="I73" s="22"/>
    </row>
    <row r="74" spans="1:9" x14ac:dyDescent="0.2">
      <c r="A74" s="36" t="s">
        <v>137</v>
      </c>
      <c r="B74" s="49" t="s">
        <v>138</v>
      </c>
      <c r="C74" s="50"/>
      <c r="D74" s="50"/>
      <c r="E74" s="21"/>
      <c r="F74" s="21">
        <v>57.12</v>
      </c>
      <c r="G74" s="21"/>
      <c r="H74" s="21"/>
      <c r="I74" s="22"/>
    </row>
    <row r="75" spans="1:9" x14ac:dyDescent="0.2">
      <c r="A75" s="36" t="s">
        <v>139</v>
      </c>
      <c r="B75" s="49" t="s">
        <v>140</v>
      </c>
      <c r="C75" s="50"/>
      <c r="D75" s="50"/>
      <c r="E75" s="21"/>
      <c r="F75" s="21">
        <v>5.14</v>
      </c>
      <c r="G75" s="21"/>
      <c r="H75" s="21"/>
      <c r="I75" s="22"/>
    </row>
    <row r="76" spans="1:9" x14ac:dyDescent="0.2">
      <c r="A76" s="36" t="s">
        <v>141</v>
      </c>
      <c r="B76" s="49" t="s">
        <v>142</v>
      </c>
      <c r="C76" s="50"/>
      <c r="D76" s="50"/>
      <c r="E76" s="21"/>
      <c r="F76" s="21">
        <v>50</v>
      </c>
      <c r="G76" s="21"/>
      <c r="H76" s="21"/>
      <c r="I76" s="22"/>
    </row>
    <row r="77" spans="1:9" x14ac:dyDescent="0.2">
      <c r="A77" s="36" t="s">
        <v>143</v>
      </c>
      <c r="B77" s="49" t="s">
        <v>144</v>
      </c>
      <c r="C77" s="50"/>
      <c r="D77" s="50"/>
      <c r="E77" s="27"/>
      <c r="F77" s="21">
        <v>67.56</v>
      </c>
      <c r="G77" s="21"/>
      <c r="H77" s="21"/>
      <c r="I77" s="22"/>
    </row>
    <row r="78" spans="1:9" x14ac:dyDescent="0.2">
      <c r="A78" s="36" t="s">
        <v>145</v>
      </c>
      <c r="B78" s="49" t="s">
        <v>146</v>
      </c>
      <c r="C78" s="50"/>
      <c r="D78" s="50"/>
      <c r="E78" s="21"/>
      <c r="F78" s="21">
        <v>9.5</v>
      </c>
      <c r="G78" s="21"/>
      <c r="H78" s="21"/>
      <c r="I78" s="22"/>
    </row>
    <row r="79" spans="1:9" x14ac:dyDescent="0.2">
      <c r="A79" s="36" t="s">
        <v>147</v>
      </c>
      <c r="B79" s="49" t="s">
        <v>148</v>
      </c>
      <c r="C79" s="50"/>
      <c r="D79" s="50"/>
      <c r="E79" s="27"/>
      <c r="F79" s="21">
        <v>27</v>
      </c>
      <c r="G79" s="21"/>
      <c r="H79" s="21"/>
      <c r="I79" s="22"/>
    </row>
    <row r="80" spans="1:9" x14ac:dyDescent="0.2">
      <c r="A80" s="36" t="s">
        <v>149</v>
      </c>
      <c r="B80" s="49" t="s">
        <v>150</v>
      </c>
      <c r="C80" s="50"/>
      <c r="D80" s="50"/>
      <c r="E80" s="27"/>
      <c r="F80" s="21">
        <v>66.67</v>
      </c>
      <c r="G80" s="21"/>
      <c r="H80" s="21"/>
      <c r="I80" s="22"/>
    </row>
    <row r="81" spans="1:9" x14ac:dyDescent="0.2">
      <c r="A81" s="36" t="s">
        <v>151</v>
      </c>
      <c r="B81" s="49" t="s">
        <v>152</v>
      </c>
      <c r="C81" s="50"/>
      <c r="D81" s="50"/>
      <c r="E81" s="27"/>
      <c r="F81" s="21">
        <v>70.31</v>
      </c>
      <c r="G81" s="21"/>
      <c r="H81" s="21"/>
      <c r="I81" s="22"/>
    </row>
    <row r="82" spans="1:9" x14ac:dyDescent="0.2">
      <c r="A82" s="36" t="s">
        <v>153</v>
      </c>
      <c r="B82" s="49" t="s">
        <v>154</v>
      </c>
      <c r="C82" s="50"/>
      <c r="D82" s="50"/>
      <c r="E82" s="21"/>
      <c r="F82" s="21">
        <v>12</v>
      </c>
      <c r="G82" s="21"/>
      <c r="H82" s="21"/>
      <c r="I82" s="22"/>
    </row>
    <row r="83" spans="1:9" x14ac:dyDescent="0.2">
      <c r="A83" s="36" t="s">
        <v>155</v>
      </c>
      <c r="B83" s="49" t="s">
        <v>156</v>
      </c>
      <c r="C83" s="50"/>
      <c r="D83" s="50"/>
      <c r="E83" s="21"/>
      <c r="F83" s="21">
        <v>12</v>
      </c>
      <c r="G83" s="21"/>
      <c r="H83" s="21"/>
      <c r="I83" s="22"/>
    </row>
    <row r="84" spans="1:9" x14ac:dyDescent="0.2">
      <c r="A84" s="36" t="s">
        <v>157</v>
      </c>
      <c r="B84" s="49" t="s">
        <v>158</v>
      </c>
      <c r="C84" s="50"/>
      <c r="D84" s="50"/>
      <c r="E84" s="27"/>
      <c r="F84" s="21">
        <v>2.44</v>
      </c>
      <c r="G84" s="21"/>
      <c r="H84" s="21"/>
      <c r="I84" s="22"/>
    </row>
    <row r="85" spans="1:9" x14ac:dyDescent="0.2">
      <c r="A85" s="36" t="s">
        <v>159</v>
      </c>
      <c r="B85" s="49" t="s">
        <v>160</v>
      </c>
      <c r="C85" s="50"/>
      <c r="D85" s="50"/>
      <c r="E85" s="27"/>
      <c r="F85" s="21">
        <v>26</v>
      </c>
      <c r="G85" s="21"/>
      <c r="H85" s="21"/>
      <c r="I85" s="22"/>
    </row>
    <row r="86" spans="1:9" x14ac:dyDescent="0.2">
      <c r="A86" s="36" t="s">
        <v>161</v>
      </c>
      <c r="B86" s="49" t="s">
        <v>162</v>
      </c>
      <c r="C86" s="50"/>
      <c r="D86" s="50"/>
      <c r="E86" s="27"/>
      <c r="F86" s="21">
        <v>7</v>
      </c>
      <c r="G86" s="21"/>
      <c r="H86" s="21"/>
      <c r="I86" s="22"/>
    </row>
    <row r="87" spans="1:9" x14ac:dyDescent="0.2">
      <c r="A87" s="36" t="s">
        <v>163</v>
      </c>
      <c r="B87" s="49" t="s">
        <v>164</v>
      </c>
      <c r="C87" s="50"/>
      <c r="D87" s="50"/>
      <c r="E87" s="27"/>
      <c r="F87" s="21">
        <v>75.17</v>
      </c>
      <c r="G87" s="21"/>
      <c r="H87" s="21"/>
      <c r="I87" s="22"/>
    </row>
    <row r="88" spans="1:9" x14ac:dyDescent="0.2">
      <c r="A88" s="36" t="s">
        <v>165</v>
      </c>
      <c r="B88" s="49" t="s">
        <v>166</v>
      </c>
      <c r="C88" s="50"/>
      <c r="D88" s="50"/>
      <c r="E88" s="27"/>
      <c r="F88" s="21">
        <v>35</v>
      </c>
      <c r="G88" s="21"/>
      <c r="H88" s="21"/>
      <c r="I88" s="22"/>
    </row>
    <row r="89" spans="1:9" x14ac:dyDescent="0.2">
      <c r="A89" s="36" t="s">
        <v>167</v>
      </c>
      <c r="B89" s="49" t="s">
        <v>168</v>
      </c>
      <c r="C89" s="50"/>
      <c r="D89" s="50"/>
      <c r="E89" s="27"/>
      <c r="F89" s="21">
        <v>17</v>
      </c>
      <c r="G89" s="21"/>
      <c r="H89" s="21"/>
      <c r="I89" s="22"/>
    </row>
    <row r="90" spans="1:9" x14ac:dyDescent="0.2">
      <c r="A90" s="36" t="s">
        <v>169</v>
      </c>
      <c r="B90" s="49" t="s">
        <v>170</v>
      </c>
      <c r="C90" s="50"/>
      <c r="D90" s="50"/>
      <c r="E90" s="27"/>
      <c r="F90" s="21">
        <v>7</v>
      </c>
      <c r="G90" s="21"/>
      <c r="H90" s="21"/>
      <c r="I90" s="22"/>
    </row>
    <row r="91" spans="1:9" x14ac:dyDescent="0.2">
      <c r="A91" s="36" t="s">
        <v>171</v>
      </c>
      <c r="B91" s="49" t="s">
        <v>172</v>
      </c>
      <c r="C91" s="50"/>
      <c r="D91" s="50"/>
      <c r="E91" s="27"/>
      <c r="F91" s="21">
        <v>25.05</v>
      </c>
      <c r="G91" s="21"/>
      <c r="H91" s="21"/>
      <c r="I91" s="22"/>
    </row>
    <row r="92" spans="1:9" x14ac:dyDescent="0.2">
      <c r="A92" s="36" t="s">
        <v>173</v>
      </c>
      <c r="B92" s="49" t="s">
        <v>174</v>
      </c>
      <c r="C92" s="50"/>
      <c r="D92" s="50"/>
      <c r="E92" s="27"/>
      <c r="F92" s="21">
        <v>79.760000000000005</v>
      </c>
      <c r="G92" s="21"/>
      <c r="H92" s="21"/>
      <c r="I92" s="22"/>
    </row>
    <row r="93" spans="1:9" x14ac:dyDescent="0.2">
      <c r="A93" s="36" t="s">
        <v>175</v>
      </c>
      <c r="B93" s="49" t="s">
        <v>176</v>
      </c>
      <c r="C93" s="50"/>
      <c r="D93" s="50"/>
      <c r="E93" s="27"/>
      <c r="F93" s="21">
        <v>5.4</v>
      </c>
      <c r="G93" s="21"/>
      <c r="H93" s="21"/>
      <c r="I93" s="22"/>
    </row>
    <row r="94" spans="1:9" x14ac:dyDescent="0.2">
      <c r="A94" s="36" t="s">
        <v>177</v>
      </c>
      <c r="B94" s="49" t="s">
        <v>178</v>
      </c>
      <c r="C94" s="50"/>
      <c r="D94" s="50"/>
      <c r="E94" s="27"/>
      <c r="F94" s="21">
        <v>34.94</v>
      </c>
      <c r="G94" s="21"/>
      <c r="H94" s="21"/>
      <c r="I94" s="22"/>
    </row>
    <row r="95" spans="1:9" x14ac:dyDescent="0.2">
      <c r="A95" s="36" t="s">
        <v>179</v>
      </c>
      <c r="B95" s="49" t="s">
        <v>180</v>
      </c>
      <c r="C95" s="50"/>
      <c r="D95" s="50"/>
      <c r="E95" s="27"/>
      <c r="F95" s="21">
        <v>12.4</v>
      </c>
      <c r="G95" s="21"/>
      <c r="H95" s="21"/>
      <c r="I95" s="22"/>
    </row>
    <row r="96" spans="1:9" x14ac:dyDescent="0.2">
      <c r="A96" s="36" t="s">
        <v>181</v>
      </c>
      <c r="B96" s="49" t="s">
        <v>182</v>
      </c>
      <c r="C96" s="50"/>
      <c r="D96" s="50"/>
      <c r="E96" s="27"/>
      <c r="F96" s="21">
        <v>101.11</v>
      </c>
      <c r="G96" s="21"/>
      <c r="H96" s="21"/>
      <c r="I96" s="22"/>
    </row>
    <row r="97" spans="1:9" x14ac:dyDescent="0.2">
      <c r="A97" s="36" t="s">
        <v>183</v>
      </c>
      <c r="B97" s="49" t="s">
        <v>184</v>
      </c>
      <c r="C97" s="50"/>
      <c r="D97" s="50"/>
      <c r="E97" s="27"/>
      <c r="F97" s="21">
        <v>31</v>
      </c>
      <c r="G97" s="21"/>
      <c r="H97" s="21"/>
      <c r="I97" s="22"/>
    </row>
    <row r="98" spans="1:9" x14ac:dyDescent="0.2">
      <c r="A98" s="36" t="s">
        <v>185</v>
      </c>
      <c r="B98" s="49" t="s">
        <v>186</v>
      </c>
      <c r="C98" s="50"/>
      <c r="D98" s="50"/>
      <c r="E98" s="27"/>
      <c r="F98" s="21">
        <v>10</v>
      </c>
      <c r="G98" s="21"/>
      <c r="H98" s="21"/>
      <c r="I98" s="22"/>
    </row>
    <row r="99" spans="1:9" x14ac:dyDescent="0.2">
      <c r="A99" s="36" t="s">
        <v>187</v>
      </c>
      <c r="B99" s="49" t="s">
        <v>188</v>
      </c>
      <c r="C99" s="50"/>
      <c r="D99" s="50"/>
      <c r="E99" s="27"/>
      <c r="F99" s="21">
        <v>7.04</v>
      </c>
      <c r="G99" s="21"/>
      <c r="H99" s="21"/>
      <c r="I99" s="22"/>
    </row>
    <row r="100" spans="1:9" x14ac:dyDescent="0.2">
      <c r="A100" s="36" t="s">
        <v>189</v>
      </c>
      <c r="B100" s="49" t="s">
        <v>190</v>
      </c>
      <c r="C100" s="50"/>
      <c r="D100" s="50"/>
      <c r="E100" s="27"/>
      <c r="F100" s="21">
        <v>54</v>
      </c>
      <c r="G100" s="21"/>
      <c r="H100" s="21"/>
      <c r="I100" s="22"/>
    </row>
    <row r="101" spans="1:9" x14ac:dyDescent="0.2">
      <c r="A101" s="36" t="s">
        <v>191</v>
      </c>
      <c r="B101" s="49" t="s">
        <v>192</v>
      </c>
      <c r="C101" s="50"/>
      <c r="D101" s="50"/>
      <c r="E101" s="27"/>
      <c r="F101" s="21">
        <v>50</v>
      </c>
      <c r="G101" s="21"/>
      <c r="H101" s="21"/>
      <c r="I101" s="22"/>
    </row>
    <row r="102" spans="1:9" x14ac:dyDescent="0.2">
      <c r="A102" s="36" t="s">
        <v>193</v>
      </c>
      <c r="B102" s="49" t="s">
        <v>194</v>
      </c>
      <c r="C102" s="50"/>
      <c r="D102" s="50"/>
      <c r="E102" s="27"/>
      <c r="F102" s="21">
        <v>53.14</v>
      </c>
      <c r="G102" s="21"/>
      <c r="H102" s="21"/>
      <c r="I102" s="22"/>
    </row>
    <row r="103" spans="1:9" x14ac:dyDescent="0.2">
      <c r="A103" s="36" t="s">
        <v>195</v>
      </c>
      <c r="B103" s="49" t="s">
        <v>196</v>
      </c>
      <c r="C103" s="50"/>
      <c r="D103" s="50"/>
      <c r="E103" s="21"/>
      <c r="F103" s="21">
        <v>63.2</v>
      </c>
      <c r="G103" s="21"/>
      <c r="H103" s="21"/>
      <c r="I103" s="22"/>
    </row>
    <row r="104" spans="1:9" x14ac:dyDescent="0.2">
      <c r="A104" s="36" t="s">
        <v>197</v>
      </c>
      <c r="B104" s="49" t="s">
        <v>198</v>
      </c>
      <c r="C104" s="50"/>
      <c r="D104" s="50"/>
      <c r="E104" s="27"/>
      <c r="F104" s="21">
        <v>83.93</v>
      </c>
      <c r="G104" s="21"/>
      <c r="H104" s="21"/>
      <c r="I104" s="22"/>
    </row>
    <row r="105" spans="1:9" x14ac:dyDescent="0.2">
      <c r="A105" s="36" t="s">
        <v>199</v>
      </c>
      <c r="B105" s="49" t="s">
        <v>200</v>
      </c>
      <c r="C105" s="50"/>
      <c r="D105" s="50"/>
      <c r="E105" s="27"/>
      <c r="F105" s="21">
        <v>7.0000000000000007E-2</v>
      </c>
      <c r="G105" s="21"/>
      <c r="H105" s="21"/>
      <c r="I105" s="22"/>
    </row>
    <row r="106" spans="1:9" x14ac:dyDescent="0.2">
      <c r="A106" s="36" t="s">
        <v>201</v>
      </c>
      <c r="B106" s="49" t="s">
        <v>202</v>
      </c>
      <c r="C106" s="50"/>
      <c r="D106" s="50"/>
      <c r="E106" s="27"/>
      <c r="F106" s="21">
        <v>1</v>
      </c>
      <c r="G106" s="21"/>
      <c r="H106" s="21"/>
      <c r="I106" s="22"/>
    </row>
    <row r="107" spans="1:9" x14ac:dyDescent="0.2">
      <c r="A107" s="36" t="s">
        <v>203</v>
      </c>
      <c r="B107" s="49" t="s">
        <v>204</v>
      </c>
      <c r="C107" s="50"/>
      <c r="D107" s="50"/>
      <c r="E107" s="27"/>
      <c r="F107" s="21">
        <v>152.08000000000001</v>
      </c>
      <c r="G107" s="21"/>
      <c r="H107" s="21"/>
      <c r="I107" s="22"/>
    </row>
    <row r="108" spans="1:9" x14ac:dyDescent="0.2">
      <c r="A108" s="36" t="s">
        <v>205</v>
      </c>
      <c r="B108" s="49" t="s">
        <v>206</v>
      </c>
      <c r="C108" s="50"/>
      <c r="D108" s="50"/>
      <c r="E108" s="27"/>
      <c r="F108" s="21">
        <v>55</v>
      </c>
      <c r="G108" s="21"/>
      <c r="H108" s="21"/>
      <c r="I108" s="22"/>
    </row>
    <row r="109" spans="1:9" x14ac:dyDescent="0.2">
      <c r="A109" s="36" t="s">
        <v>207</v>
      </c>
      <c r="B109" s="49" t="s">
        <v>208</v>
      </c>
      <c r="C109" s="50"/>
      <c r="D109" s="50"/>
      <c r="E109" s="21"/>
      <c r="F109" s="21">
        <v>8.94</v>
      </c>
      <c r="G109" s="21"/>
      <c r="H109" s="21"/>
      <c r="I109" s="22"/>
    </row>
    <row r="110" spans="1:9" x14ac:dyDescent="0.2">
      <c r="A110" s="36" t="s">
        <v>209</v>
      </c>
      <c r="B110" s="49" t="s">
        <v>210</v>
      </c>
      <c r="C110" s="50"/>
      <c r="D110" s="50"/>
      <c r="E110" s="27"/>
      <c r="F110" s="21">
        <v>25</v>
      </c>
      <c r="G110" s="21"/>
      <c r="H110" s="21"/>
      <c r="I110" s="22"/>
    </row>
    <row r="111" spans="1:9" x14ac:dyDescent="0.2">
      <c r="A111" s="36" t="s">
        <v>211</v>
      </c>
      <c r="B111" s="49" t="s">
        <v>212</v>
      </c>
      <c r="C111" s="50"/>
      <c r="D111" s="50"/>
      <c r="E111" s="27"/>
      <c r="F111" s="21">
        <v>15.22</v>
      </c>
      <c r="G111" s="21"/>
      <c r="H111" s="21"/>
      <c r="I111" s="22"/>
    </row>
    <row r="112" spans="1:9" x14ac:dyDescent="0.2">
      <c r="A112" s="36" t="s">
        <v>213</v>
      </c>
      <c r="B112" s="49" t="s">
        <v>214</v>
      </c>
      <c r="C112" s="50"/>
      <c r="D112" s="50"/>
      <c r="E112" s="27"/>
      <c r="F112" s="21">
        <v>92.34</v>
      </c>
      <c r="G112" s="21"/>
      <c r="H112" s="21"/>
      <c r="I112" s="22"/>
    </row>
    <row r="113" spans="1:9" x14ac:dyDescent="0.2">
      <c r="A113" s="36" t="s">
        <v>215</v>
      </c>
      <c r="B113" s="49" t="s">
        <v>216</v>
      </c>
      <c r="C113" s="50"/>
      <c r="D113" s="50"/>
      <c r="E113" s="27"/>
      <c r="F113" s="21">
        <v>30</v>
      </c>
      <c r="G113" s="21"/>
      <c r="H113" s="21"/>
      <c r="I113" s="22"/>
    </row>
    <row r="114" spans="1:9" x14ac:dyDescent="0.2">
      <c r="A114" s="36" t="s">
        <v>217</v>
      </c>
      <c r="B114" s="49" t="s">
        <v>218</v>
      </c>
      <c r="C114" s="50"/>
      <c r="D114" s="50"/>
      <c r="E114" s="27"/>
      <c r="F114" s="21">
        <v>60</v>
      </c>
      <c r="G114" s="21"/>
      <c r="H114" s="21"/>
      <c r="I114" s="22"/>
    </row>
    <row r="115" spans="1:9" x14ac:dyDescent="0.2">
      <c r="A115" s="36" t="s">
        <v>219</v>
      </c>
      <c r="B115" s="49" t="s">
        <v>220</v>
      </c>
      <c r="C115" s="50"/>
      <c r="D115" s="50"/>
      <c r="E115" s="27"/>
      <c r="F115" s="21">
        <v>106.18</v>
      </c>
      <c r="G115" s="21"/>
      <c r="H115" s="21"/>
      <c r="I115" s="22"/>
    </row>
    <row r="116" spans="1:9" x14ac:dyDescent="0.2">
      <c r="A116" s="36" t="s">
        <v>221</v>
      </c>
      <c r="B116" s="49" t="s">
        <v>222</v>
      </c>
      <c r="C116" s="50"/>
      <c r="D116" s="50"/>
      <c r="E116" s="27"/>
      <c r="F116" s="21">
        <v>4.3899999999999997</v>
      </c>
      <c r="G116" s="21"/>
      <c r="H116" s="21"/>
      <c r="I116" s="22"/>
    </row>
    <row r="117" spans="1:9" x14ac:dyDescent="0.2">
      <c r="A117" s="36" t="s">
        <v>223</v>
      </c>
      <c r="B117" s="49" t="s">
        <v>224</v>
      </c>
      <c r="C117" s="50"/>
      <c r="D117" s="50"/>
      <c r="E117" s="27"/>
      <c r="F117" s="27">
        <v>29.37</v>
      </c>
      <c r="G117" s="27"/>
      <c r="H117" s="21"/>
      <c r="I117" s="28"/>
    </row>
    <row r="118" spans="1:9" x14ac:dyDescent="0.2">
      <c r="A118" s="36" t="s">
        <v>225</v>
      </c>
      <c r="B118" s="49" t="s">
        <v>226</v>
      </c>
      <c r="C118" s="50"/>
      <c r="D118" s="50"/>
      <c r="E118" s="27"/>
      <c r="F118" s="27">
        <v>25.5</v>
      </c>
      <c r="G118" s="27"/>
      <c r="H118" s="21"/>
      <c r="I118" s="28"/>
    </row>
    <row r="119" spans="1:9" x14ac:dyDescent="0.2">
      <c r="A119" s="36" t="s">
        <v>227</v>
      </c>
      <c r="B119" s="49" t="s">
        <v>228</v>
      </c>
      <c r="C119" s="50"/>
      <c r="D119" s="50"/>
      <c r="E119" s="27"/>
      <c r="F119" s="27">
        <v>15</v>
      </c>
      <c r="G119" s="27"/>
      <c r="H119" s="21"/>
      <c r="I119" s="28"/>
    </row>
    <row r="120" spans="1:9" x14ac:dyDescent="0.2">
      <c r="A120" s="36" t="s">
        <v>229</v>
      </c>
      <c r="B120" s="49" t="s">
        <v>230</v>
      </c>
      <c r="C120" s="50"/>
      <c r="D120" s="50"/>
      <c r="E120" s="27"/>
      <c r="F120" s="27">
        <v>10</v>
      </c>
      <c r="G120" s="27"/>
      <c r="H120" s="21"/>
      <c r="I120" s="28"/>
    </row>
    <row r="121" spans="1:9" x14ac:dyDescent="0.2">
      <c r="A121" s="36" t="s">
        <v>231</v>
      </c>
      <c r="B121" s="51" t="s">
        <v>232</v>
      </c>
      <c r="C121" s="52"/>
      <c r="D121" s="52"/>
      <c r="E121" s="27"/>
      <c r="F121" s="27">
        <v>6.53</v>
      </c>
      <c r="G121" s="27"/>
      <c r="H121" s="21"/>
      <c r="I121" s="28"/>
    </row>
    <row r="122" spans="1:9" ht="38.25" x14ac:dyDescent="0.2">
      <c r="A122" s="53" t="s">
        <v>233</v>
      </c>
      <c r="B122" s="30" t="s">
        <v>234</v>
      </c>
      <c r="C122" s="52"/>
      <c r="D122" s="54"/>
      <c r="E122" s="55"/>
      <c r="F122" s="56">
        <v>420</v>
      </c>
      <c r="G122" s="56"/>
      <c r="H122" s="55"/>
      <c r="I122" s="45"/>
    </row>
    <row r="123" spans="1:9" ht="25.5" x14ac:dyDescent="0.2">
      <c r="A123" s="14" t="s">
        <v>235</v>
      </c>
      <c r="B123" s="15" t="s">
        <v>236</v>
      </c>
      <c r="C123" s="57"/>
      <c r="D123" s="16"/>
      <c r="E123" s="58"/>
      <c r="F123" s="16">
        <v>45</v>
      </c>
      <c r="G123" s="16"/>
      <c r="H123" s="58"/>
      <c r="I123" s="17"/>
    </row>
    <row r="124" spans="1:9" ht="25.5" x14ac:dyDescent="0.2">
      <c r="A124" s="14" t="s">
        <v>237</v>
      </c>
      <c r="B124" s="15" t="s">
        <v>238</v>
      </c>
      <c r="C124" s="16"/>
      <c r="D124" s="16"/>
      <c r="E124" s="5"/>
      <c r="F124" s="16">
        <f>SUM(F125:F137)</f>
        <v>510.54</v>
      </c>
      <c r="G124" s="16"/>
      <c r="H124" s="16"/>
      <c r="I124" s="17"/>
    </row>
    <row r="125" spans="1:9" ht="25.5" x14ac:dyDescent="0.2">
      <c r="A125" s="53" t="s">
        <v>239</v>
      </c>
      <c r="B125" s="59" t="s">
        <v>240</v>
      </c>
      <c r="C125" s="60"/>
      <c r="D125" s="20"/>
      <c r="E125" s="21"/>
      <c r="F125" s="21">
        <v>34</v>
      </c>
      <c r="G125" s="21"/>
      <c r="H125" s="21"/>
      <c r="I125" s="22"/>
    </row>
    <row r="126" spans="1:9" x14ac:dyDescent="0.2">
      <c r="A126" s="234" t="s">
        <v>241</v>
      </c>
      <c r="B126" s="231" t="s">
        <v>242</v>
      </c>
      <c r="C126" s="41"/>
      <c r="D126" s="61"/>
      <c r="E126" s="21"/>
      <c r="F126" s="21">
        <v>10.4</v>
      </c>
      <c r="G126" s="21"/>
      <c r="H126" s="21"/>
      <c r="I126" s="22"/>
    </row>
    <row r="127" spans="1:9" x14ac:dyDescent="0.2">
      <c r="A127" s="214"/>
      <c r="B127" s="232"/>
      <c r="C127" s="41"/>
      <c r="D127" s="61"/>
      <c r="E127" s="21"/>
      <c r="F127" s="21">
        <v>34</v>
      </c>
      <c r="G127" s="21"/>
      <c r="H127" s="21"/>
      <c r="I127" s="22"/>
    </row>
    <row r="128" spans="1:9" x14ac:dyDescent="0.2">
      <c r="A128" s="214"/>
      <c r="B128" s="232"/>
      <c r="C128" s="41"/>
      <c r="D128" s="61"/>
      <c r="E128" s="21"/>
      <c r="F128" s="21">
        <v>5.65</v>
      </c>
      <c r="G128" s="21"/>
      <c r="H128" s="21"/>
      <c r="I128" s="22"/>
    </row>
    <row r="129" spans="1:9" x14ac:dyDescent="0.2">
      <c r="A129" s="214"/>
      <c r="B129" s="232"/>
      <c r="C129" s="41"/>
      <c r="D129" s="61"/>
      <c r="E129" s="21"/>
      <c r="F129" s="21">
        <v>3</v>
      </c>
      <c r="G129" s="21"/>
      <c r="H129" s="21"/>
      <c r="I129" s="22"/>
    </row>
    <row r="130" spans="1:9" x14ac:dyDescent="0.2">
      <c r="A130" s="214"/>
      <c r="B130" s="232"/>
      <c r="C130" s="41"/>
      <c r="D130" s="61"/>
      <c r="E130" s="21"/>
      <c r="F130" s="21">
        <v>2.92</v>
      </c>
      <c r="G130" s="21"/>
      <c r="H130" s="21"/>
      <c r="I130" s="22"/>
    </row>
    <row r="131" spans="1:9" x14ac:dyDescent="0.2">
      <c r="A131" s="214"/>
      <c r="B131" s="232"/>
      <c r="C131" s="26"/>
      <c r="D131" s="61"/>
      <c r="E131" s="21"/>
      <c r="F131" s="21">
        <v>0.94</v>
      </c>
      <c r="G131" s="21"/>
      <c r="H131" s="21"/>
      <c r="I131" s="22"/>
    </row>
    <row r="132" spans="1:9" x14ac:dyDescent="0.2">
      <c r="A132" s="214"/>
      <c r="B132" s="232"/>
      <c r="C132" s="29"/>
      <c r="D132" s="61"/>
      <c r="E132" s="21"/>
      <c r="F132" s="21">
        <v>0.47</v>
      </c>
      <c r="G132" s="21"/>
      <c r="H132" s="21"/>
      <c r="I132" s="22"/>
    </row>
    <row r="133" spans="1:9" x14ac:dyDescent="0.2">
      <c r="A133" s="214"/>
      <c r="B133" s="232"/>
      <c r="C133" s="41"/>
      <c r="D133" s="61"/>
      <c r="E133" s="21"/>
      <c r="F133" s="21">
        <v>82.14</v>
      </c>
      <c r="G133" s="21"/>
      <c r="H133" s="21"/>
      <c r="I133" s="22"/>
    </row>
    <row r="134" spans="1:9" x14ac:dyDescent="0.2">
      <c r="A134" s="214"/>
      <c r="B134" s="232"/>
      <c r="C134" s="26"/>
      <c r="D134" s="61"/>
      <c r="E134" s="21"/>
      <c r="F134" s="27">
        <v>3.85</v>
      </c>
      <c r="G134" s="27"/>
      <c r="H134" s="21"/>
      <c r="I134" s="28"/>
    </row>
    <row r="135" spans="1:9" x14ac:dyDescent="0.2">
      <c r="A135" s="214"/>
      <c r="B135" s="232"/>
      <c r="C135" s="41"/>
      <c r="D135" s="62"/>
      <c r="E135" s="21"/>
      <c r="F135" s="56">
        <v>245.87</v>
      </c>
      <c r="G135" s="27"/>
      <c r="H135" s="21"/>
      <c r="I135" s="45"/>
    </row>
    <row r="136" spans="1:9" x14ac:dyDescent="0.2">
      <c r="A136" s="214"/>
      <c r="B136" s="232"/>
      <c r="C136" s="41"/>
      <c r="D136" s="62"/>
      <c r="E136" s="21"/>
      <c r="F136" s="56">
        <v>41</v>
      </c>
      <c r="G136" s="27"/>
      <c r="H136" s="21"/>
      <c r="I136" s="45"/>
    </row>
    <row r="137" spans="1:9" x14ac:dyDescent="0.2">
      <c r="A137" s="235"/>
      <c r="B137" s="233"/>
      <c r="C137" s="41"/>
      <c r="D137" s="62"/>
      <c r="E137" s="21"/>
      <c r="F137" s="56">
        <v>46.3</v>
      </c>
      <c r="G137" s="56"/>
      <c r="H137" s="21"/>
      <c r="I137" s="45"/>
    </row>
    <row r="138" spans="1:9" ht="25.5" x14ac:dyDescent="0.2">
      <c r="A138" s="63" t="s">
        <v>243</v>
      </c>
      <c r="B138" s="15" t="s">
        <v>244</v>
      </c>
      <c r="C138" s="64"/>
      <c r="D138" s="16"/>
      <c r="E138" s="5"/>
      <c r="F138" s="16">
        <f>SUM(F139:F141)</f>
        <v>50.04</v>
      </c>
      <c r="G138" s="16"/>
      <c r="H138" s="16"/>
      <c r="I138" s="17"/>
    </row>
    <row r="139" spans="1:9" x14ac:dyDescent="0.2">
      <c r="A139" s="36" t="s">
        <v>245</v>
      </c>
      <c r="B139" s="19" t="s">
        <v>246</v>
      </c>
      <c r="C139" s="20"/>
      <c r="D139" s="20"/>
      <c r="E139" s="21"/>
      <c r="F139" s="21">
        <v>11</v>
      </c>
      <c r="G139" s="21"/>
      <c r="H139" s="21"/>
      <c r="I139" s="22"/>
    </row>
    <row r="140" spans="1:9" ht="25.5" x14ac:dyDescent="0.2">
      <c r="A140" s="36" t="s">
        <v>247</v>
      </c>
      <c r="B140" s="24" t="s">
        <v>248</v>
      </c>
      <c r="C140" s="26"/>
      <c r="D140" s="26"/>
      <c r="E140" s="21"/>
      <c r="F140" s="21">
        <v>36.24</v>
      </c>
      <c r="G140" s="21"/>
      <c r="H140" s="21"/>
      <c r="I140" s="22"/>
    </row>
    <row r="141" spans="1:9" ht="38.25" x14ac:dyDescent="0.2">
      <c r="A141" s="36" t="s">
        <v>249</v>
      </c>
      <c r="B141" s="30" t="s">
        <v>250</v>
      </c>
      <c r="C141" s="29"/>
      <c r="D141" s="25"/>
      <c r="E141" s="56"/>
      <c r="F141" s="21">
        <v>2.8</v>
      </c>
      <c r="G141" s="21"/>
      <c r="H141" s="21"/>
      <c r="I141" s="22"/>
    </row>
    <row r="142" spans="1:9" ht="25.5" x14ac:dyDescent="0.2">
      <c r="A142" s="14" t="s">
        <v>251</v>
      </c>
      <c r="B142" s="15" t="s">
        <v>252</v>
      </c>
      <c r="C142" s="16"/>
      <c r="D142" s="16"/>
      <c r="E142" s="5"/>
      <c r="F142" s="16">
        <f>SUM(F143:F162)</f>
        <v>369.81600000000003</v>
      </c>
      <c r="G142" s="16"/>
      <c r="H142" s="16"/>
      <c r="I142" s="17"/>
    </row>
    <row r="143" spans="1:9" ht="25.5" x14ac:dyDescent="0.2">
      <c r="A143" s="213" t="s">
        <v>253</v>
      </c>
      <c r="B143" s="65" t="s">
        <v>254</v>
      </c>
      <c r="C143" s="20"/>
      <c r="D143" s="26"/>
      <c r="E143" s="27"/>
      <c r="F143" s="21">
        <v>51.61</v>
      </c>
      <c r="G143" s="21"/>
      <c r="H143" s="21"/>
      <c r="I143" s="22"/>
    </row>
    <row r="144" spans="1:9" ht="51" x14ac:dyDescent="0.2">
      <c r="A144" s="214"/>
      <c r="B144" s="65" t="s">
        <v>255</v>
      </c>
      <c r="C144" s="20"/>
      <c r="D144" s="26"/>
      <c r="E144" s="27"/>
      <c r="F144" s="27">
        <v>4.5</v>
      </c>
      <c r="G144" s="27"/>
      <c r="H144" s="21"/>
      <c r="I144" s="28"/>
    </row>
    <row r="145" spans="1:9" ht="89.25" x14ac:dyDescent="0.2">
      <c r="A145" s="214"/>
      <c r="B145" s="65" t="s">
        <v>256</v>
      </c>
      <c r="C145" s="20"/>
      <c r="D145" s="26"/>
      <c r="E145" s="27"/>
      <c r="F145" s="27">
        <v>3.35</v>
      </c>
      <c r="G145" s="27"/>
      <c r="H145" s="21"/>
      <c r="I145" s="28"/>
    </row>
    <row r="146" spans="1:9" ht="51" x14ac:dyDescent="0.2">
      <c r="A146" s="215"/>
      <c r="B146" s="65" t="s">
        <v>257</v>
      </c>
      <c r="C146" s="20"/>
      <c r="D146" s="26"/>
      <c r="E146" s="27"/>
      <c r="F146" s="27">
        <v>2.5</v>
      </c>
      <c r="G146" s="27"/>
      <c r="H146" s="21"/>
      <c r="I146" s="28"/>
    </row>
    <row r="147" spans="1:9" ht="25.5" x14ac:dyDescent="0.2">
      <c r="A147" s="66" t="s">
        <v>258</v>
      </c>
      <c r="B147" s="65" t="s">
        <v>259</v>
      </c>
      <c r="C147" s="20"/>
      <c r="D147" s="26"/>
      <c r="E147" s="27"/>
      <c r="F147" s="27">
        <v>60</v>
      </c>
      <c r="G147" s="27"/>
      <c r="H147" s="21"/>
      <c r="I147" s="28"/>
    </row>
    <row r="148" spans="1:9" ht="25.5" x14ac:dyDescent="0.2">
      <c r="A148" s="66" t="s">
        <v>260</v>
      </c>
      <c r="B148" s="65" t="s">
        <v>261</v>
      </c>
      <c r="C148" s="26"/>
      <c r="D148" s="26"/>
      <c r="E148" s="27"/>
      <c r="F148" s="27">
        <v>2.5</v>
      </c>
      <c r="G148" s="27"/>
      <c r="H148" s="21"/>
      <c r="I148" s="28"/>
    </row>
    <row r="149" spans="1:9" ht="25.5" x14ac:dyDescent="0.2">
      <c r="A149" s="66" t="s">
        <v>262</v>
      </c>
      <c r="B149" s="65" t="s">
        <v>263</v>
      </c>
      <c r="C149" s="27"/>
      <c r="D149" s="26"/>
      <c r="E149" s="27"/>
      <c r="F149" s="27">
        <v>11</v>
      </c>
      <c r="G149" s="27"/>
      <c r="H149" s="21"/>
      <c r="I149" s="28"/>
    </row>
    <row r="150" spans="1:9" ht="25.5" x14ac:dyDescent="0.2">
      <c r="A150" s="66" t="s">
        <v>264</v>
      </c>
      <c r="B150" s="65" t="s">
        <v>265</v>
      </c>
      <c r="C150" s="26"/>
      <c r="D150" s="26"/>
      <c r="E150" s="27"/>
      <c r="F150" s="27">
        <v>37.5</v>
      </c>
      <c r="G150" s="27"/>
      <c r="H150" s="21"/>
      <c r="I150" s="28"/>
    </row>
    <row r="151" spans="1:9" ht="25.5" x14ac:dyDescent="0.2">
      <c r="A151" s="66" t="s">
        <v>266</v>
      </c>
      <c r="B151" s="65" t="s">
        <v>267</v>
      </c>
      <c r="C151" s="26"/>
      <c r="D151" s="26"/>
      <c r="E151" s="27"/>
      <c r="F151" s="27">
        <v>20</v>
      </c>
      <c r="G151" s="27"/>
      <c r="H151" s="21"/>
      <c r="I151" s="28"/>
    </row>
    <row r="152" spans="1:9" x14ac:dyDescent="0.2">
      <c r="A152" s="228" t="s">
        <v>268</v>
      </c>
      <c r="B152" s="229" t="s">
        <v>269</v>
      </c>
      <c r="C152" s="26"/>
      <c r="D152" s="26"/>
      <c r="E152" s="27"/>
      <c r="F152" s="27">
        <v>7</v>
      </c>
      <c r="G152" s="27"/>
      <c r="H152" s="21"/>
      <c r="I152" s="28"/>
    </row>
    <row r="153" spans="1:9" x14ac:dyDescent="0.2">
      <c r="A153" s="215"/>
      <c r="B153" s="230"/>
      <c r="C153" s="50"/>
      <c r="D153" s="26"/>
      <c r="E153" s="27"/>
      <c r="F153" s="27">
        <v>2.5</v>
      </c>
      <c r="G153" s="27"/>
      <c r="H153" s="21"/>
      <c r="I153" s="28"/>
    </row>
    <row r="154" spans="1:9" ht="25.5" x14ac:dyDescent="0.2">
      <c r="A154" s="66" t="s">
        <v>270</v>
      </c>
      <c r="B154" s="65" t="s">
        <v>271</v>
      </c>
      <c r="C154" s="26"/>
      <c r="D154" s="26"/>
      <c r="E154" s="27"/>
      <c r="F154" s="27">
        <v>10.199999999999999</v>
      </c>
      <c r="G154" s="27"/>
      <c r="H154" s="21"/>
      <c r="I154" s="28"/>
    </row>
    <row r="155" spans="1:9" ht="25.5" x14ac:dyDescent="0.2">
      <c r="A155" s="66" t="s">
        <v>272</v>
      </c>
      <c r="B155" s="65" t="s">
        <v>273</v>
      </c>
      <c r="C155" s="26"/>
      <c r="D155" s="26"/>
      <c r="E155" s="27"/>
      <c r="F155" s="27">
        <v>5</v>
      </c>
      <c r="G155" s="27"/>
      <c r="H155" s="21"/>
      <c r="I155" s="28"/>
    </row>
    <row r="156" spans="1:9" ht="25.5" x14ac:dyDescent="0.2">
      <c r="A156" s="66" t="s">
        <v>274</v>
      </c>
      <c r="B156" s="65" t="s">
        <v>275</v>
      </c>
      <c r="C156" s="26"/>
      <c r="D156" s="26"/>
      <c r="E156" s="27"/>
      <c r="F156" s="27">
        <v>3.7</v>
      </c>
      <c r="G156" s="27"/>
      <c r="H156" s="21"/>
      <c r="I156" s="28"/>
    </row>
    <row r="157" spans="1:9" ht="25.5" x14ac:dyDescent="0.2">
      <c r="A157" s="66" t="s">
        <v>276</v>
      </c>
      <c r="B157" s="65" t="s">
        <v>277</v>
      </c>
      <c r="C157" s="26"/>
      <c r="D157" s="26"/>
      <c r="E157" s="27"/>
      <c r="F157" s="27">
        <v>5.5</v>
      </c>
      <c r="G157" s="27"/>
      <c r="H157" s="21"/>
      <c r="I157" s="28"/>
    </row>
    <row r="158" spans="1:9" ht="25.5" x14ac:dyDescent="0.2">
      <c r="A158" s="228" t="s">
        <v>278</v>
      </c>
      <c r="B158" s="65" t="s">
        <v>279</v>
      </c>
      <c r="C158" s="26"/>
      <c r="D158" s="26"/>
      <c r="E158" s="27"/>
      <c r="F158" s="27">
        <v>5.0960000000000001</v>
      </c>
      <c r="G158" s="27"/>
      <c r="H158" s="21"/>
      <c r="I158" s="28"/>
    </row>
    <row r="159" spans="1:9" ht="25.5" x14ac:dyDescent="0.2">
      <c r="A159" s="215"/>
      <c r="B159" s="65" t="s">
        <v>280</v>
      </c>
      <c r="C159" s="27"/>
      <c r="D159" s="27"/>
      <c r="E159" s="27"/>
      <c r="F159" s="27">
        <v>0.36</v>
      </c>
      <c r="G159" s="27"/>
      <c r="H159" s="21"/>
      <c r="I159" s="28"/>
    </row>
    <row r="160" spans="1:9" ht="25.5" x14ac:dyDescent="0.2">
      <c r="A160" s="66" t="s">
        <v>281</v>
      </c>
      <c r="B160" s="65" t="s">
        <v>282</v>
      </c>
      <c r="C160" s="26"/>
      <c r="D160" s="25"/>
      <c r="E160" s="27"/>
      <c r="F160" s="27">
        <v>12.5</v>
      </c>
      <c r="G160" s="27"/>
      <c r="H160" s="21"/>
      <c r="I160" s="28"/>
    </row>
    <row r="161" spans="1:9" ht="25.5" x14ac:dyDescent="0.2">
      <c r="A161" s="66" t="s">
        <v>283</v>
      </c>
      <c r="B161" s="65" t="s">
        <v>284</v>
      </c>
      <c r="C161" s="26"/>
      <c r="D161" s="25"/>
      <c r="E161" s="27"/>
      <c r="F161" s="27">
        <v>5</v>
      </c>
      <c r="G161" s="27"/>
      <c r="H161" s="21"/>
      <c r="I161" s="28"/>
    </row>
    <row r="162" spans="1:9" ht="25.5" x14ac:dyDescent="0.2">
      <c r="A162" s="42" t="s">
        <v>285</v>
      </c>
      <c r="B162" s="67" t="s">
        <v>286</v>
      </c>
      <c r="C162" s="44"/>
      <c r="D162" s="44"/>
      <c r="E162" s="56"/>
      <c r="F162" s="56">
        <v>120</v>
      </c>
      <c r="G162" s="56"/>
      <c r="H162" s="55"/>
      <c r="I162" s="45"/>
    </row>
    <row r="163" spans="1:9" ht="25.5" x14ac:dyDescent="0.2">
      <c r="A163" s="14" t="s">
        <v>287</v>
      </c>
      <c r="B163" s="15" t="s">
        <v>288</v>
      </c>
      <c r="C163" s="16"/>
      <c r="D163" s="16"/>
      <c r="E163" s="5"/>
      <c r="F163" s="16">
        <f>F164+F165+F166</f>
        <v>72.600000000000009</v>
      </c>
      <c r="G163" s="16"/>
      <c r="H163" s="16"/>
      <c r="I163" s="17"/>
    </row>
    <row r="164" spans="1:9" ht="25.5" x14ac:dyDescent="0.2">
      <c r="A164" s="53" t="s">
        <v>289</v>
      </c>
      <c r="B164" s="31" t="s">
        <v>290</v>
      </c>
      <c r="C164" s="32"/>
      <c r="D164" s="32"/>
      <c r="E164" s="21"/>
      <c r="F164" s="55">
        <v>71.400000000000006</v>
      </c>
      <c r="G164" s="55"/>
      <c r="H164" s="21"/>
      <c r="I164" s="68"/>
    </row>
    <row r="165" spans="1:9" ht="25.5" x14ac:dyDescent="0.2">
      <c r="A165" s="42" t="s">
        <v>291</v>
      </c>
      <c r="B165" s="24" t="s">
        <v>292</v>
      </c>
      <c r="C165" s="26"/>
      <c r="D165" s="26"/>
      <c r="E165" s="27"/>
      <c r="F165" s="27">
        <v>0.36</v>
      </c>
      <c r="G165" s="27"/>
      <c r="H165" s="21"/>
      <c r="I165" s="28"/>
    </row>
    <row r="166" spans="1:9" ht="25.5" x14ac:dyDescent="0.2">
      <c r="A166" s="42" t="s">
        <v>293</v>
      </c>
      <c r="B166" s="24" t="s">
        <v>292</v>
      </c>
      <c r="C166" s="32"/>
      <c r="D166" s="26"/>
      <c r="E166" s="27"/>
      <c r="F166" s="55">
        <v>0.84</v>
      </c>
      <c r="G166" s="55"/>
      <c r="H166" s="21"/>
      <c r="I166" s="28"/>
    </row>
    <row r="167" spans="1:9" ht="25.5" x14ac:dyDescent="0.2">
      <c r="A167" s="33" t="s">
        <v>294</v>
      </c>
      <c r="B167" s="15" t="s">
        <v>295</v>
      </c>
      <c r="C167" s="16"/>
      <c r="D167" s="5"/>
      <c r="E167" s="5"/>
      <c r="F167" s="5">
        <f>SUM(F168:F179)</f>
        <v>299.89999999999998</v>
      </c>
      <c r="G167" s="5"/>
      <c r="H167" s="16"/>
      <c r="I167" s="35"/>
    </row>
    <row r="168" spans="1:9" ht="25.5" x14ac:dyDescent="0.2">
      <c r="A168" s="69" t="s">
        <v>296</v>
      </c>
      <c r="B168" s="70" t="s">
        <v>297</v>
      </c>
      <c r="C168" s="71"/>
      <c r="D168" s="72"/>
      <c r="E168" s="73"/>
      <c r="F168" s="73"/>
      <c r="G168" s="73"/>
      <c r="H168" s="71"/>
      <c r="I168" s="74"/>
    </row>
    <row r="169" spans="1:9" x14ac:dyDescent="0.2">
      <c r="A169" s="216"/>
      <c r="B169" s="24" t="s">
        <v>298</v>
      </c>
      <c r="C169" s="26"/>
      <c r="D169" s="26"/>
      <c r="E169" s="27"/>
      <c r="F169" s="27">
        <v>49.67</v>
      </c>
      <c r="G169" s="27"/>
      <c r="H169" s="21"/>
      <c r="I169" s="28"/>
    </row>
    <row r="170" spans="1:9" x14ac:dyDescent="0.2">
      <c r="A170" s="217"/>
      <c r="B170" s="24" t="s">
        <v>299</v>
      </c>
      <c r="C170" s="26"/>
      <c r="D170" s="26"/>
      <c r="E170" s="27"/>
      <c r="F170" s="27">
        <v>7.75</v>
      </c>
      <c r="G170" s="27"/>
      <c r="H170" s="21"/>
      <c r="I170" s="28"/>
    </row>
    <row r="171" spans="1:9" x14ac:dyDescent="0.2">
      <c r="A171" s="217"/>
      <c r="B171" s="24" t="s">
        <v>300</v>
      </c>
      <c r="C171" s="26"/>
      <c r="D171" s="26"/>
      <c r="E171" s="27"/>
      <c r="F171" s="27">
        <v>11.9</v>
      </c>
      <c r="G171" s="27"/>
      <c r="H171" s="21"/>
      <c r="I171" s="28"/>
    </row>
    <row r="172" spans="1:9" x14ac:dyDescent="0.2">
      <c r="A172" s="217"/>
      <c r="B172" s="24" t="s">
        <v>301</v>
      </c>
      <c r="C172" s="26"/>
      <c r="D172" s="219"/>
      <c r="E172" s="222"/>
      <c r="F172" s="222">
        <v>43.59</v>
      </c>
      <c r="G172" s="222"/>
      <c r="H172" s="236"/>
      <c r="I172" s="225"/>
    </row>
    <row r="173" spans="1:9" x14ac:dyDescent="0.2">
      <c r="A173" s="217"/>
      <c r="B173" s="24" t="s">
        <v>302</v>
      </c>
      <c r="C173" s="26"/>
      <c r="D173" s="220"/>
      <c r="E173" s="223"/>
      <c r="F173" s="223"/>
      <c r="G173" s="223"/>
      <c r="H173" s="223"/>
      <c r="I173" s="226"/>
    </row>
    <row r="174" spans="1:9" x14ac:dyDescent="0.2">
      <c r="A174" s="217"/>
      <c r="B174" s="24" t="s">
        <v>303</v>
      </c>
      <c r="C174" s="26"/>
      <c r="D174" s="220"/>
      <c r="E174" s="223"/>
      <c r="F174" s="223"/>
      <c r="G174" s="223"/>
      <c r="H174" s="223"/>
      <c r="I174" s="226"/>
    </row>
    <row r="175" spans="1:9" x14ac:dyDescent="0.2">
      <c r="A175" s="217"/>
      <c r="B175" s="24" t="s">
        <v>304</v>
      </c>
      <c r="C175" s="26"/>
      <c r="D175" s="221"/>
      <c r="E175" s="224"/>
      <c r="F175" s="224"/>
      <c r="G175" s="224"/>
      <c r="H175" s="224"/>
      <c r="I175" s="227"/>
    </row>
    <row r="176" spans="1:9" x14ac:dyDescent="0.2">
      <c r="A176" s="217"/>
      <c r="B176" s="24" t="s">
        <v>305</v>
      </c>
      <c r="C176" s="26"/>
      <c r="D176" s="25"/>
      <c r="E176" s="27"/>
      <c r="F176" s="27">
        <v>36.979999999999997</v>
      </c>
      <c r="G176" s="27"/>
      <c r="H176" s="21"/>
      <c r="I176" s="28"/>
    </row>
    <row r="177" spans="1:9" x14ac:dyDescent="0.2">
      <c r="A177" s="217"/>
      <c r="B177" s="24" t="s">
        <v>306</v>
      </c>
      <c r="C177" s="20"/>
      <c r="D177" s="20"/>
      <c r="E177" s="27"/>
      <c r="F177" s="21">
        <v>117.16</v>
      </c>
      <c r="G177" s="27"/>
      <c r="H177" s="21"/>
      <c r="I177" s="28"/>
    </row>
    <row r="178" spans="1:9" x14ac:dyDescent="0.2">
      <c r="A178" s="217"/>
      <c r="B178" s="24" t="s">
        <v>307</v>
      </c>
      <c r="C178" s="20"/>
      <c r="D178" s="20"/>
      <c r="E178" s="27"/>
      <c r="F178" s="21">
        <v>8.83</v>
      </c>
      <c r="G178" s="27"/>
      <c r="H178" s="21"/>
      <c r="I178" s="28"/>
    </row>
    <row r="179" spans="1:9" x14ac:dyDescent="0.2">
      <c r="A179" s="218"/>
      <c r="B179" s="30" t="s">
        <v>308</v>
      </c>
      <c r="C179" s="44"/>
      <c r="D179" s="54"/>
      <c r="E179" s="56"/>
      <c r="F179" s="55">
        <v>24.02</v>
      </c>
      <c r="G179" s="56"/>
      <c r="H179" s="55"/>
      <c r="I179" s="45"/>
    </row>
    <row r="180" spans="1:9" ht="25.5" x14ac:dyDescent="0.2">
      <c r="A180" s="76" t="s">
        <v>309</v>
      </c>
      <c r="B180" s="77" t="s">
        <v>310</v>
      </c>
      <c r="C180" s="78"/>
      <c r="D180" s="78"/>
      <c r="E180" s="58"/>
      <c r="F180" s="58">
        <v>32</v>
      </c>
      <c r="G180" s="58"/>
      <c r="H180" s="58"/>
      <c r="I180" s="8"/>
    </row>
    <row r="181" spans="1:9" x14ac:dyDescent="0.2">
      <c r="A181" s="76" t="s">
        <v>311</v>
      </c>
      <c r="B181" s="77" t="s">
        <v>312</v>
      </c>
      <c r="C181" s="78"/>
      <c r="D181" s="78"/>
      <c r="E181" s="58"/>
      <c r="F181" s="5">
        <f>F182</f>
        <v>0.4</v>
      </c>
      <c r="G181" s="5"/>
      <c r="H181" s="78"/>
      <c r="I181" s="35"/>
    </row>
    <row r="182" spans="1:9" ht="25.5" x14ac:dyDescent="0.2">
      <c r="A182" s="53" t="s">
        <v>313</v>
      </c>
      <c r="B182" s="59" t="s">
        <v>314</v>
      </c>
      <c r="C182" s="32"/>
      <c r="D182" s="79"/>
      <c r="E182" s="55"/>
      <c r="F182" s="55">
        <v>0.4</v>
      </c>
      <c r="G182" s="55"/>
      <c r="H182" s="55"/>
      <c r="I182" s="68"/>
    </row>
    <row r="183" spans="1:9" ht="25.5" x14ac:dyDescent="0.2">
      <c r="A183" s="76" t="s">
        <v>315</v>
      </c>
      <c r="B183" s="77" t="s">
        <v>316</v>
      </c>
      <c r="C183" s="80"/>
      <c r="D183" s="81"/>
      <c r="E183" s="5"/>
      <c r="F183" s="4">
        <v>25.12</v>
      </c>
      <c r="G183" s="4"/>
      <c r="H183" s="58"/>
      <c r="I183" s="8"/>
    </row>
    <row r="184" spans="1:9" x14ac:dyDescent="0.2">
      <c r="A184" s="33"/>
      <c r="B184" s="34" t="s">
        <v>317</v>
      </c>
      <c r="C184" s="5"/>
      <c r="D184" s="5"/>
      <c r="E184" s="5"/>
      <c r="F184" s="5">
        <f>F8+F37+F42+F56+F123+F124+F138+F142+F163+F167+F180+F181+F183</f>
        <v>5388.233119999999</v>
      </c>
      <c r="G184" s="5"/>
      <c r="H184" s="16"/>
      <c r="I184" s="35"/>
    </row>
  </sheetData>
  <mergeCells count="20">
    <mergeCell ref="I172:I175"/>
    <mergeCell ref="A158:A159"/>
    <mergeCell ref="A152:A153"/>
    <mergeCell ref="B152:B153"/>
    <mergeCell ref="A143:A146"/>
    <mergeCell ref="F172:F175"/>
    <mergeCell ref="G172:G175"/>
    <mergeCell ref="H172:H175"/>
    <mergeCell ref="A38:A40"/>
    <mergeCell ref="A43:A55"/>
    <mergeCell ref="A169:A179"/>
    <mergeCell ref="D172:D175"/>
    <mergeCell ref="E172:E175"/>
    <mergeCell ref="B126:B137"/>
    <mergeCell ref="A126:A137"/>
    <mergeCell ref="A3:I3"/>
    <mergeCell ref="I5:I6"/>
    <mergeCell ref="B5:B6"/>
    <mergeCell ref="C5:C6"/>
    <mergeCell ref="D5:D6"/>
  </mergeCells>
  <pageMargins left="0.75" right="0.75" top="1" bottom="1" header="0.5" footer="0.5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133"/>
  <sheetViews>
    <sheetView view="pageBreakPreview" zoomScale="60" zoomScaleNormal="100" workbookViewId="0"/>
  </sheetViews>
  <sheetFormatPr defaultColWidth="9" defaultRowHeight="12.75" x14ac:dyDescent="0.2"/>
  <cols>
    <col min="1" max="1" width="5.85546875" style="82" customWidth="1"/>
    <col min="2" max="2" width="44.5703125" style="83" customWidth="1"/>
    <col min="3" max="3" width="25.42578125" style="82" customWidth="1"/>
    <col min="4" max="4" width="23.140625" style="83" customWidth="1"/>
    <col min="5" max="5" width="21.85546875" style="83" customWidth="1"/>
    <col min="6" max="6" width="22.140625" style="83" customWidth="1"/>
    <col min="7" max="7" width="18.140625" style="83" customWidth="1"/>
    <col min="8" max="8" width="18" style="83" customWidth="1"/>
    <col min="9" max="9" width="16.42578125" style="83" customWidth="1"/>
    <col min="10" max="10" width="9" style="83" bestFit="1" customWidth="1"/>
    <col min="11" max="16384" width="9" style="83"/>
  </cols>
  <sheetData>
    <row r="2" spans="1:9" ht="16.5" x14ac:dyDescent="0.25">
      <c r="A2" s="237" t="s">
        <v>318</v>
      </c>
      <c r="B2" s="237"/>
      <c r="C2" s="237"/>
      <c r="D2" s="237"/>
      <c r="E2" s="237"/>
      <c r="F2" s="237"/>
      <c r="G2" s="237"/>
      <c r="H2" s="237"/>
      <c r="I2" s="237"/>
    </row>
    <row r="3" spans="1:9" ht="12.75" customHeight="1" x14ac:dyDescent="0.2"/>
    <row r="4" spans="1:9" ht="60.75" customHeight="1" x14ac:dyDescent="0.2">
      <c r="A4" s="3"/>
      <c r="B4" s="209" t="s">
        <v>1</v>
      </c>
      <c r="C4" s="209" t="s">
        <v>2</v>
      </c>
      <c r="D4" s="211" t="s">
        <v>3</v>
      </c>
      <c r="E4" s="6" t="s">
        <v>4</v>
      </c>
      <c r="F4" s="7" t="s">
        <v>5</v>
      </c>
      <c r="G4" s="7" t="s">
        <v>6</v>
      </c>
      <c r="H4" s="7" t="s">
        <v>7</v>
      </c>
      <c r="I4" s="207" t="s">
        <v>8</v>
      </c>
    </row>
    <row r="5" spans="1:9" ht="13.5" customHeight="1" x14ac:dyDescent="0.2">
      <c r="A5" s="9"/>
      <c r="B5" s="210"/>
      <c r="C5" s="210"/>
      <c r="D5" s="212"/>
      <c r="E5" s="85" t="s">
        <v>319</v>
      </c>
      <c r="F5" s="85" t="s">
        <v>319</v>
      </c>
      <c r="G5" s="85" t="s">
        <v>319</v>
      </c>
      <c r="H5" s="85" t="s">
        <v>319</v>
      </c>
      <c r="I5" s="208"/>
    </row>
    <row r="6" spans="1:9" s="86" customFormat="1" x14ac:dyDescent="0.2">
      <c r="A6" s="87">
        <v>1</v>
      </c>
      <c r="B6" s="87" t="s">
        <v>11</v>
      </c>
      <c r="C6" s="87"/>
      <c r="D6" s="87">
        <v>2</v>
      </c>
      <c r="E6" s="87" t="s">
        <v>12</v>
      </c>
      <c r="F6" s="87" t="s">
        <v>13</v>
      </c>
      <c r="G6" s="87" t="s">
        <v>14</v>
      </c>
      <c r="H6" s="87" t="s">
        <v>15</v>
      </c>
      <c r="I6" s="87" t="s">
        <v>16</v>
      </c>
    </row>
    <row r="7" spans="1:9" ht="13.5" customHeight="1" x14ac:dyDescent="0.2">
      <c r="A7" s="33" t="s">
        <v>19</v>
      </c>
      <c r="B7" s="34" t="s">
        <v>20</v>
      </c>
      <c r="C7" s="5"/>
      <c r="D7" s="5"/>
      <c r="E7" s="5"/>
      <c r="F7" s="5">
        <f>SUM(F8:F35)</f>
        <v>479.61000000000007</v>
      </c>
      <c r="G7" s="5"/>
      <c r="H7" s="5"/>
      <c r="I7" s="5"/>
    </row>
    <row r="8" spans="1:9" ht="38.25" x14ac:dyDescent="0.2">
      <c r="A8" s="21" t="s">
        <v>21</v>
      </c>
      <c r="B8" s="65" t="s">
        <v>22</v>
      </c>
      <c r="C8" s="21"/>
      <c r="D8" s="21"/>
      <c r="E8" s="88"/>
      <c r="F8" s="21">
        <v>150</v>
      </c>
      <c r="G8" s="21"/>
      <c r="H8" s="21"/>
      <c r="I8" s="21"/>
    </row>
    <row r="9" spans="1:9" ht="38.25" x14ac:dyDescent="0.2">
      <c r="A9" s="27" t="s">
        <v>23</v>
      </c>
      <c r="B9" s="89" t="s">
        <v>24</v>
      </c>
      <c r="C9" s="25"/>
      <c r="D9" s="27"/>
      <c r="E9" s="27"/>
      <c r="F9" s="27">
        <v>23.23</v>
      </c>
      <c r="G9" s="27"/>
      <c r="H9" s="21"/>
      <c r="I9" s="27"/>
    </row>
    <row r="10" spans="1:9" ht="38.25" x14ac:dyDescent="0.2">
      <c r="A10" s="27" t="s">
        <v>25</v>
      </c>
      <c r="B10" s="89" t="s">
        <v>26</v>
      </c>
      <c r="C10" s="27"/>
      <c r="D10" s="27"/>
      <c r="E10" s="90"/>
      <c r="F10" s="27">
        <v>19</v>
      </c>
      <c r="G10" s="27"/>
      <c r="H10" s="21"/>
      <c r="I10" s="27"/>
    </row>
    <row r="11" spans="1:9" ht="38.25" x14ac:dyDescent="0.2">
      <c r="A11" s="27" t="s">
        <v>27</v>
      </c>
      <c r="B11" s="89" t="s">
        <v>320</v>
      </c>
      <c r="C11" s="27"/>
      <c r="D11" s="27"/>
      <c r="E11" s="90"/>
      <c r="F11" s="27">
        <v>45.6</v>
      </c>
      <c r="G11" s="27"/>
      <c r="H11" s="21"/>
      <c r="I11" s="27"/>
    </row>
    <row r="12" spans="1:9" ht="38.25" x14ac:dyDescent="0.2">
      <c r="A12" s="27" t="s">
        <v>29</v>
      </c>
      <c r="B12" s="89" t="s">
        <v>321</v>
      </c>
      <c r="C12" s="27"/>
      <c r="D12" s="27"/>
      <c r="E12" s="27"/>
      <c r="F12" s="27">
        <v>5.65</v>
      </c>
      <c r="G12" s="27"/>
      <c r="H12" s="21"/>
      <c r="I12" s="27"/>
    </row>
    <row r="13" spans="1:9" ht="38.25" x14ac:dyDescent="0.2">
      <c r="A13" s="27" t="s">
        <v>31</v>
      </c>
      <c r="B13" s="89" t="s">
        <v>322</v>
      </c>
      <c r="C13" s="27"/>
      <c r="D13" s="41"/>
      <c r="E13" s="90"/>
      <c r="F13" s="27">
        <v>5.6</v>
      </c>
      <c r="G13" s="27"/>
      <c r="H13" s="21"/>
      <c r="I13" s="27"/>
    </row>
    <row r="14" spans="1:9" ht="38.25" x14ac:dyDescent="0.2">
      <c r="A14" s="27" t="s">
        <v>33</v>
      </c>
      <c r="B14" s="89" t="s">
        <v>36</v>
      </c>
      <c r="C14" s="27"/>
      <c r="D14" s="27"/>
      <c r="E14" s="27"/>
      <c r="F14" s="27">
        <v>25.7</v>
      </c>
      <c r="G14" s="27"/>
      <c r="H14" s="21"/>
      <c r="I14" s="27"/>
    </row>
    <row r="15" spans="1:9" ht="38.25" x14ac:dyDescent="0.2">
      <c r="A15" s="27" t="s">
        <v>35</v>
      </c>
      <c r="B15" s="89" t="s">
        <v>42</v>
      </c>
      <c r="C15" s="27"/>
      <c r="D15" s="27"/>
      <c r="E15" s="90"/>
      <c r="F15" s="27">
        <v>18.2</v>
      </c>
      <c r="G15" s="27"/>
      <c r="H15" s="21"/>
      <c r="I15" s="27"/>
    </row>
    <row r="16" spans="1:9" ht="38.25" x14ac:dyDescent="0.2">
      <c r="A16" s="27" t="s">
        <v>37</v>
      </c>
      <c r="B16" s="89" t="s">
        <v>44</v>
      </c>
      <c r="C16" s="27"/>
      <c r="D16" s="27"/>
      <c r="E16" s="27"/>
      <c r="F16" s="27">
        <v>9.18</v>
      </c>
      <c r="G16" s="27"/>
      <c r="H16" s="21"/>
      <c r="I16" s="27"/>
    </row>
    <row r="17" spans="1:9" ht="38.25" x14ac:dyDescent="0.2">
      <c r="A17" s="27" t="s">
        <v>39</v>
      </c>
      <c r="B17" s="89" t="s">
        <v>323</v>
      </c>
      <c r="C17" s="26"/>
      <c r="D17" s="27"/>
      <c r="E17" s="90"/>
      <c r="F17" s="27">
        <v>18.75</v>
      </c>
      <c r="G17" s="27"/>
      <c r="H17" s="21"/>
      <c r="I17" s="27"/>
    </row>
    <row r="18" spans="1:9" ht="38.25" x14ac:dyDescent="0.2">
      <c r="A18" s="27" t="s">
        <v>41</v>
      </c>
      <c r="B18" s="89" t="s">
        <v>324</v>
      </c>
      <c r="C18" s="29"/>
      <c r="D18" s="27"/>
      <c r="E18" s="27"/>
      <c r="F18" s="27">
        <v>21.77</v>
      </c>
      <c r="G18" s="27"/>
      <c r="H18" s="21"/>
      <c r="I18" s="27"/>
    </row>
    <row r="19" spans="1:9" ht="38.25" x14ac:dyDescent="0.2">
      <c r="A19" s="27" t="s">
        <v>43</v>
      </c>
      <c r="B19" s="89" t="s">
        <v>325</v>
      </c>
      <c r="C19" s="27"/>
      <c r="D19" s="27"/>
      <c r="E19" s="27"/>
      <c r="F19" s="27">
        <v>21.5</v>
      </c>
      <c r="G19" s="27"/>
      <c r="H19" s="21"/>
      <c r="I19" s="27"/>
    </row>
    <row r="20" spans="1:9" ht="38.25" x14ac:dyDescent="0.2">
      <c r="A20" s="27" t="s">
        <v>45</v>
      </c>
      <c r="B20" s="89" t="s">
        <v>326</v>
      </c>
      <c r="C20" s="27"/>
      <c r="D20" s="27"/>
      <c r="E20" s="27"/>
      <c r="F20" s="27">
        <v>7.1</v>
      </c>
      <c r="G20" s="27"/>
      <c r="H20" s="21"/>
      <c r="I20" s="27"/>
    </row>
    <row r="21" spans="1:9" ht="38.25" x14ac:dyDescent="0.2">
      <c r="A21" s="27" t="s">
        <v>47</v>
      </c>
      <c r="B21" s="89" t="s">
        <v>327</v>
      </c>
      <c r="C21" s="41"/>
      <c r="D21" s="27"/>
      <c r="E21" s="27"/>
      <c r="F21" s="27">
        <v>10.64</v>
      </c>
      <c r="G21" s="27"/>
      <c r="H21" s="21"/>
      <c r="I21" s="27"/>
    </row>
    <row r="22" spans="1:9" ht="38.25" x14ac:dyDescent="0.2">
      <c r="A22" s="27" t="s">
        <v>49</v>
      </c>
      <c r="B22" s="89" t="s">
        <v>328</v>
      </c>
      <c r="C22" s="27"/>
      <c r="D22" s="27"/>
      <c r="E22" s="27"/>
      <c r="F22" s="27">
        <v>6.6</v>
      </c>
      <c r="G22" s="27"/>
      <c r="H22" s="21"/>
      <c r="I22" s="27"/>
    </row>
    <row r="23" spans="1:9" ht="38.25" x14ac:dyDescent="0.2">
      <c r="A23" s="27" t="s">
        <v>51</v>
      </c>
      <c r="B23" s="89" t="s">
        <v>62</v>
      </c>
      <c r="C23" s="27"/>
      <c r="D23" s="27"/>
      <c r="E23" s="90"/>
      <c r="F23" s="27">
        <v>5.85</v>
      </c>
      <c r="G23" s="27"/>
      <c r="H23" s="21"/>
      <c r="I23" s="27"/>
    </row>
    <row r="24" spans="1:9" ht="38.25" x14ac:dyDescent="0.2">
      <c r="A24" s="27" t="s">
        <v>53</v>
      </c>
      <c r="B24" s="89" t="s">
        <v>329</v>
      </c>
      <c r="C24" s="27"/>
      <c r="D24" s="27"/>
      <c r="E24" s="27"/>
      <c r="F24" s="27">
        <v>3.5</v>
      </c>
      <c r="G24" s="27"/>
      <c r="H24" s="21"/>
      <c r="I24" s="27"/>
    </row>
    <row r="25" spans="1:9" ht="38.25" x14ac:dyDescent="0.2">
      <c r="A25" s="27" t="s">
        <v>55</v>
      </c>
      <c r="B25" s="89" t="s">
        <v>40</v>
      </c>
      <c r="C25" s="27"/>
      <c r="D25" s="27"/>
      <c r="E25" s="27"/>
      <c r="F25" s="27">
        <v>8.75</v>
      </c>
      <c r="G25" s="27"/>
      <c r="H25" s="21"/>
      <c r="I25" s="27"/>
    </row>
    <row r="26" spans="1:9" ht="38.25" x14ac:dyDescent="0.2">
      <c r="A26" s="27" t="s">
        <v>57</v>
      </c>
      <c r="B26" s="89" t="s">
        <v>330</v>
      </c>
      <c r="C26" s="27"/>
      <c r="D26" s="27"/>
      <c r="E26" s="27"/>
      <c r="F26" s="27">
        <v>3.9</v>
      </c>
      <c r="G26" s="27"/>
      <c r="H26" s="21"/>
      <c r="I26" s="27"/>
    </row>
    <row r="27" spans="1:9" ht="38.25" x14ac:dyDescent="0.2">
      <c r="A27" s="27" t="s">
        <v>59</v>
      </c>
      <c r="B27" s="89" t="s">
        <v>331</v>
      </c>
      <c r="C27" s="27"/>
      <c r="D27" s="27"/>
      <c r="E27" s="90"/>
      <c r="F27" s="27">
        <v>4.3</v>
      </c>
      <c r="G27" s="27"/>
      <c r="H27" s="21"/>
      <c r="I27" s="27"/>
    </row>
    <row r="28" spans="1:9" ht="38.25" x14ac:dyDescent="0.2">
      <c r="A28" s="27" t="s">
        <v>61</v>
      </c>
      <c r="B28" s="89" t="s">
        <v>66</v>
      </c>
      <c r="C28" s="26"/>
      <c r="D28" s="27"/>
      <c r="E28" s="27"/>
      <c r="F28" s="27">
        <v>11.35</v>
      </c>
      <c r="G28" s="27"/>
      <c r="H28" s="21"/>
      <c r="I28" s="27"/>
    </row>
    <row r="29" spans="1:9" ht="38.25" x14ac:dyDescent="0.2">
      <c r="A29" s="27" t="s">
        <v>63</v>
      </c>
      <c r="B29" s="89" t="s">
        <v>56</v>
      </c>
      <c r="C29" s="27"/>
      <c r="D29" s="27"/>
      <c r="E29" s="90"/>
      <c r="F29" s="27">
        <v>4.5</v>
      </c>
      <c r="G29" s="27"/>
      <c r="H29" s="21"/>
      <c r="I29" s="27"/>
    </row>
    <row r="30" spans="1:9" ht="38.25" x14ac:dyDescent="0.2">
      <c r="A30" s="27" t="s">
        <v>65</v>
      </c>
      <c r="B30" s="89" t="s">
        <v>332</v>
      </c>
      <c r="C30" s="27"/>
      <c r="D30" s="27"/>
      <c r="E30" s="27"/>
      <c r="F30" s="27">
        <v>6.04</v>
      </c>
      <c r="G30" s="27"/>
      <c r="H30" s="21"/>
      <c r="I30" s="27"/>
    </row>
    <row r="31" spans="1:9" ht="38.25" x14ac:dyDescent="0.2">
      <c r="A31" s="27" t="s">
        <v>67</v>
      </c>
      <c r="B31" s="89" t="s">
        <v>333</v>
      </c>
      <c r="C31" s="27"/>
      <c r="D31" s="27"/>
      <c r="E31" s="90"/>
      <c r="F31" s="27">
        <v>9.35</v>
      </c>
      <c r="G31" s="27"/>
      <c r="H31" s="21"/>
      <c r="I31" s="27"/>
    </row>
    <row r="32" spans="1:9" ht="38.25" x14ac:dyDescent="0.2">
      <c r="A32" s="27" t="s">
        <v>69</v>
      </c>
      <c r="B32" s="89" t="s">
        <v>334</v>
      </c>
      <c r="C32" s="27"/>
      <c r="D32" s="27"/>
      <c r="E32" s="90"/>
      <c r="F32" s="27">
        <v>4.29</v>
      </c>
      <c r="G32" s="27"/>
      <c r="H32" s="21"/>
      <c r="I32" s="27"/>
    </row>
    <row r="33" spans="1:9" ht="38.25" x14ac:dyDescent="0.2">
      <c r="A33" s="56" t="s">
        <v>71</v>
      </c>
      <c r="B33" s="91" t="s">
        <v>335</v>
      </c>
      <c r="C33" s="56"/>
      <c r="D33" s="56"/>
      <c r="E33" s="90"/>
      <c r="F33" s="56">
        <v>10</v>
      </c>
      <c r="G33" s="56"/>
      <c r="H33" s="21"/>
      <c r="I33" s="56"/>
    </row>
    <row r="34" spans="1:9" ht="38.25" x14ac:dyDescent="0.2">
      <c r="A34" s="56" t="s">
        <v>73</v>
      </c>
      <c r="B34" s="91" t="s">
        <v>72</v>
      </c>
      <c r="C34" s="26"/>
      <c r="D34" s="56"/>
      <c r="E34" s="56"/>
      <c r="F34" s="56">
        <v>7.26</v>
      </c>
      <c r="G34" s="56"/>
      <c r="H34" s="21"/>
      <c r="I34" s="56"/>
    </row>
    <row r="35" spans="1:9" ht="38.25" x14ac:dyDescent="0.2">
      <c r="A35" s="56" t="s">
        <v>75</v>
      </c>
      <c r="B35" s="30" t="s">
        <v>62</v>
      </c>
      <c r="C35" s="44"/>
      <c r="D35" s="56"/>
      <c r="E35" s="92"/>
      <c r="F35" s="56">
        <v>12</v>
      </c>
      <c r="G35" s="56"/>
      <c r="H35" s="55"/>
      <c r="I35" s="56"/>
    </row>
    <row r="36" spans="1:9" ht="25.5" x14ac:dyDescent="0.2">
      <c r="A36" s="33" t="s">
        <v>77</v>
      </c>
      <c r="B36" s="34" t="s">
        <v>78</v>
      </c>
      <c r="C36" s="5"/>
      <c r="D36" s="5"/>
      <c r="E36" s="5"/>
      <c r="F36" s="5">
        <f>F37+F38</f>
        <v>368.4</v>
      </c>
      <c r="G36" s="5"/>
      <c r="H36" s="5"/>
      <c r="I36" s="5"/>
    </row>
    <row r="37" spans="1:9" ht="63.75" x14ac:dyDescent="0.2">
      <c r="A37" s="55" t="s">
        <v>336</v>
      </c>
      <c r="B37" s="65" t="s">
        <v>337</v>
      </c>
      <c r="C37" s="21"/>
      <c r="D37" s="21"/>
      <c r="E37" s="21"/>
      <c r="F37" s="21">
        <v>121.9</v>
      </c>
      <c r="G37" s="21"/>
      <c r="H37" s="21"/>
      <c r="I37" s="21"/>
    </row>
    <row r="38" spans="1:9" ht="51" x14ac:dyDescent="0.2">
      <c r="A38" s="56" t="s">
        <v>338</v>
      </c>
      <c r="B38" s="91" t="s">
        <v>339</v>
      </c>
      <c r="C38" s="41"/>
      <c r="D38" s="56"/>
      <c r="E38" s="90"/>
      <c r="F38" s="56">
        <v>246.5</v>
      </c>
      <c r="G38" s="56"/>
      <c r="H38" s="21"/>
      <c r="I38" s="56"/>
    </row>
    <row r="39" spans="1:9" ht="25.5" x14ac:dyDescent="0.2">
      <c r="A39" s="33" t="s">
        <v>85</v>
      </c>
      <c r="B39" s="34" t="s">
        <v>86</v>
      </c>
      <c r="C39" s="5"/>
      <c r="D39" s="5"/>
      <c r="E39" s="5"/>
      <c r="F39" s="5">
        <f>F40</f>
        <v>441.5</v>
      </c>
      <c r="G39" s="5"/>
      <c r="H39" s="5"/>
      <c r="I39" s="5"/>
    </row>
    <row r="40" spans="1:9" ht="54" x14ac:dyDescent="0.2">
      <c r="A40" s="236" t="s">
        <v>87</v>
      </c>
      <c r="B40" s="93" t="s">
        <v>340</v>
      </c>
      <c r="C40" s="93"/>
      <c r="D40" s="93"/>
      <c r="E40" s="37"/>
      <c r="F40" s="37">
        <f>SUM(F41:F49)</f>
        <v>441.5</v>
      </c>
      <c r="G40" s="37"/>
      <c r="H40" s="37"/>
      <c r="I40" s="37"/>
    </row>
    <row r="41" spans="1:9" ht="38.25" x14ac:dyDescent="0.2">
      <c r="A41" s="223"/>
      <c r="B41" s="89" t="s">
        <v>89</v>
      </c>
      <c r="C41" s="41"/>
      <c r="D41" s="27"/>
      <c r="E41" s="90"/>
      <c r="F41" s="27">
        <v>200</v>
      </c>
      <c r="G41" s="27"/>
      <c r="H41" s="21"/>
      <c r="I41" s="27"/>
    </row>
    <row r="42" spans="1:9" ht="38.25" x14ac:dyDescent="0.2">
      <c r="A42" s="223"/>
      <c r="B42" s="89" t="s">
        <v>91</v>
      </c>
      <c r="C42" s="25"/>
      <c r="D42" s="41"/>
      <c r="E42" s="27"/>
      <c r="F42" s="27">
        <v>25</v>
      </c>
      <c r="G42" s="27"/>
      <c r="H42" s="21"/>
      <c r="I42" s="27"/>
    </row>
    <row r="43" spans="1:9" ht="38.25" x14ac:dyDescent="0.2">
      <c r="A43" s="223"/>
      <c r="B43" s="89" t="s">
        <v>94</v>
      </c>
      <c r="C43" s="41"/>
      <c r="D43" s="41"/>
      <c r="E43" s="27"/>
      <c r="F43" s="27">
        <v>30</v>
      </c>
      <c r="G43" s="27"/>
      <c r="H43" s="21"/>
      <c r="I43" s="27"/>
    </row>
    <row r="44" spans="1:9" ht="38.25" x14ac:dyDescent="0.2">
      <c r="A44" s="223"/>
      <c r="B44" s="89" t="s">
        <v>341</v>
      </c>
      <c r="C44" s="94"/>
      <c r="D44" s="41"/>
      <c r="E44" s="27"/>
      <c r="F44" s="27">
        <v>90</v>
      </c>
      <c r="G44" s="27"/>
      <c r="H44" s="21"/>
      <c r="I44" s="27"/>
    </row>
    <row r="45" spans="1:9" ht="51" x14ac:dyDescent="0.2">
      <c r="A45" s="223"/>
      <c r="B45" s="89" t="s">
        <v>95</v>
      </c>
      <c r="C45" s="26"/>
      <c r="D45" s="41"/>
      <c r="E45" s="90"/>
      <c r="F45" s="27">
        <v>1.5</v>
      </c>
      <c r="G45" s="27"/>
      <c r="H45" s="21"/>
      <c r="I45" s="27"/>
    </row>
    <row r="46" spans="1:9" ht="51" x14ac:dyDescent="0.2">
      <c r="A46" s="223"/>
      <c r="B46" s="89" t="s">
        <v>96</v>
      </c>
      <c r="C46" s="29"/>
      <c r="D46" s="41"/>
      <c r="E46" s="27"/>
      <c r="F46" s="27">
        <v>30</v>
      </c>
      <c r="G46" s="27"/>
      <c r="H46" s="21"/>
      <c r="I46" s="27"/>
    </row>
    <row r="47" spans="1:9" ht="38.25" x14ac:dyDescent="0.2">
      <c r="A47" s="223"/>
      <c r="B47" s="89" t="s">
        <v>342</v>
      </c>
      <c r="C47" s="27"/>
      <c r="D47" s="41"/>
      <c r="E47" s="27"/>
      <c r="F47" s="27">
        <v>7</v>
      </c>
      <c r="G47" s="27"/>
      <c r="H47" s="21"/>
      <c r="I47" s="27"/>
    </row>
    <row r="48" spans="1:9" ht="38.25" x14ac:dyDescent="0.2">
      <c r="A48" s="223"/>
      <c r="B48" s="89" t="s">
        <v>343</v>
      </c>
      <c r="C48" s="41"/>
      <c r="D48" s="41"/>
      <c r="E48" s="27"/>
      <c r="F48" s="27">
        <v>48</v>
      </c>
      <c r="G48" s="27"/>
      <c r="H48" s="21"/>
      <c r="I48" s="27"/>
    </row>
    <row r="49" spans="1:9" ht="38.25" x14ac:dyDescent="0.2">
      <c r="A49" s="224"/>
      <c r="B49" s="89" t="s">
        <v>344</v>
      </c>
      <c r="C49" s="26"/>
      <c r="D49" s="41"/>
      <c r="E49" s="27"/>
      <c r="F49" s="27">
        <v>10</v>
      </c>
      <c r="G49" s="27"/>
      <c r="H49" s="21"/>
      <c r="I49" s="27"/>
    </row>
    <row r="50" spans="1:9" ht="25.5" x14ac:dyDescent="0.2">
      <c r="A50" s="33" t="s">
        <v>101</v>
      </c>
      <c r="B50" s="34" t="s">
        <v>345</v>
      </c>
      <c r="C50" s="5"/>
      <c r="D50" s="5"/>
      <c r="E50" s="5"/>
      <c r="F50" s="5">
        <f>SUM(F51:F76)</f>
        <v>1969.52</v>
      </c>
      <c r="G50" s="5"/>
      <c r="H50" s="5"/>
      <c r="I50" s="5"/>
    </row>
    <row r="51" spans="1:9" ht="76.5" x14ac:dyDescent="0.2">
      <c r="A51" s="95" t="s">
        <v>103</v>
      </c>
      <c r="B51" s="24" t="s">
        <v>104</v>
      </c>
      <c r="C51" s="26"/>
      <c r="D51" s="26"/>
      <c r="E51" s="90"/>
      <c r="F51" s="21">
        <v>63.47</v>
      </c>
      <c r="G51" s="21"/>
      <c r="H51" s="21"/>
      <c r="I51" s="21"/>
    </row>
    <row r="52" spans="1:9" ht="63.75" x14ac:dyDescent="0.2">
      <c r="A52" s="95" t="s">
        <v>105</v>
      </c>
      <c r="B52" s="24" t="s">
        <v>106</v>
      </c>
      <c r="C52" s="26"/>
      <c r="D52" s="26"/>
      <c r="E52" s="90"/>
      <c r="F52" s="27">
        <v>64.510000000000005</v>
      </c>
      <c r="G52" s="27"/>
      <c r="H52" s="21"/>
      <c r="I52" s="27"/>
    </row>
    <row r="53" spans="1:9" ht="25.5" x14ac:dyDescent="0.2">
      <c r="A53" s="95" t="s">
        <v>107</v>
      </c>
      <c r="B53" s="24" t="s">
        <v>108</v>
      </c>
      <c r="C53" s="26"/>
      <c r="D53" s="26"/>
      <c r="E53" s="90"/>
      <c r="F53" s="27">
        <v>17.84</v>
      </c>
      <c r="G53" s="27"/>
      <c r="H53" s="21"/>
      <c r="I53" s="27"/>
    </row>
    <row r="54" spans="1:9" ht="38.25" x14ac:dyDescent="0.2">
      <c r="A54" s="95" t="s">
        <v>109</v>
      </c>
      <c r="B54" s="24" t="s">
        <v>114</v>
      </c>
      <c r="C54" s="26"/>
      <c r="D54" s="26"/>
      <c r="E54" s="90"/>
      <c r="F54" s="27">
        <v>71.31</v>
      </c>
      <c r="G54" s="27"/>
      <c r="H54" s="21"/>
      <c r="I54" s="27"/>
    </row>
    <row r="55" spans="1:9" x14ac:dyDescent="0.2">
      <c r="A55" s="95" t="s">
        <v>111</v>
      </c>
      <c r="B55" s="24" t="s">
        <v>132</v>
      </c>
      <c r="C55" s="56"/>
      <c r="D55" s="26"/>
      <c r="E55" s="27"/>
      <c r="F55" s="27">
        <v>74.900000000000006</v>
      </c>
      <c r="G55" s="27"/>
      <c r="H55" s="21"/>
      <c r="I55" s="27"/>
    </row>
    <row r="56" spans="1:9" x14ac:dyDescent="0.2">
      <c r="A56" s="95" t="s">
        <v>113</v>
      </c>
      <c r="B56" s="24" t="s">
        <v>138</v>
      </c>
      <c r="C56" s="41"/>
      <c r="D56" s="41"/>
      <c r="E56" s="27"/>
      <c r="F56" s="27">
        <v>93.99</v>
      </c>
      <c r="G56" s="27"/>
      <c r="H56" s="21"/>
      <c r="I56" s="27"/>
    </row>
    <row r="57" spans="1:9" x14ac:dyDescent="0.2">
      <c r="A57" s="95" t="s">
        <v>115</v>
      </c>
      <c r="B57" s="24" t="s">
        <v>140</v>
      </c>
      <c r="C57" s="26"/>
      <c r="D57" s="41"/>
      <c r="E57" s="27"/>
      <c r="F57" s="27">
        <v>96.39</v>
      </c>
      <c r="G57" s="27"/>
      <c r="H57" s="21"/>
      <c r="I57" s="27"/>
    </row>
    <row r="58" spans="1:9" x14ac:dyDescent="0.2">
      <c r="A58" s="95" t="s">
        <v>117</v>
      </c>
      <c r="B58" s="24" t="s">
        <v>146</v>
      </c>
      <c r="C58" s="26"/>
      <c r="D58" s="41"/>
      <c r="E58" s="27"/>
      <c r="F58" s="27">
        <v>49.48</v>
      </c>
      <c r="G58" s="27"/>
      <c r="H58" s="21"/>
      <c r="I58" s="27"/>
    </row>
    <row r="59" spans="1:9" x14ac:dyDescent="0.2">
      <c r="A59" s="95" t="s">
        <v>119</v>
      </c>
      <c r="B59" s="24" t="s">
        <v>148</v>
      </c>
      <c r="C59" s="26"/>
      <c r="D59" s="41"/>
      <c r="E59" s="27"/>
      <c r="F59" s="27">
        <v>202.65</v>
      </c>
      <c r="G59" s="27"/>
      <c r="H59" s="21"/>
      <c r="I59" s="27"/>
    </row>
    <row r="60" spans="1:9" x14ac:dyDescent="0.2">
      <c r="A60" s="95" t="s">
        <v>121</v>
      </c>
      <c r="B60" s="24" t="s">
        <v>158</v>
      </c>
      <c r="C60" s="26"/>
      <c r="D60" s="26"/>
      <c r="E60" s="27"/>
      <c r="F60" s="27">
        <v>79.510000000000005</v>
      </c>
      <c r="G60" s="27"/>
      <c r="H60" s="21"/>
      <c r="I60" s="27"/>
    </row>
    <row r="61" spans="1:9" x14ac:dyDescent="0.2">
      <c r="A61" s="95" t="s">
        <v>123</v>
      </c>
      <c r="B61" s="24" t="s">
        <v>168</v>
      </c>
      <c r="C61" s="27"/>
      <c r="D61" s="41"/>
      <c r="E61" s="27"/>
      <c r="F61" s="27">
        <v>76.2</v>
      </c>
      <c r="G61" s="27"/>
      <c r="H61" s="21"/>
      <c r="I61" s="27"/>
    </row>
    <row r="62" spans="1:9" x14ac:dyDescent="0.2">
      <c r="A62" s="95" t="s">
        <v>125</v>
      </c>
      <c r="B62" s="24" t="s">
        <v>170</v>
      </c>
      <c r="C62" s="26"/>
      <c r="D62" s="41"/>
      <c r="E62" s="90"/>
      <c r="F62" s="27">
        <v>33.03</v>
      </c>
      <c r="G62" s="27"/>
      <c r="H62" s="21"/>
      <c r="I62" s="27"/>
    </row>
    <row r="63" spans="1:9" x14ac:dyDescent="0.2">
      <c r="A63" s="95" t="s">
        <v>127</v>
      </c>
      <c r="B63" s="24" t="s">
        <v>346</v>
      </c>
      <c r="C63" s="26"/>
      <c r="D63" s="41"/>
      <c r="E63" s="90"/>
      <c r="F63" s="27">
        <v>204.33</v>
      </c>
      <c r="G63" s="27"/>
      <c r="H63" s="21"/>
      <c r="I63" s="27"/>
    </row>
    <row r="64" spans="1:9" x14ac:dyDescent="0.2">
      <c r="A64" s="95" t="s">
        <v>129</v>
      </c>
      <c r="B64" s="24" t="s">
        <v>176</v>
      </c>
      <c r="C64" s="26"/>
      <c r="D64" s="96"/>
      <c r="E64" s="90"/>
      <c r="F64" s="27">
        <v>111.2</v>
      </c>
      <c r="G64" s="27"/>
      <c r="H64" s="21"/>
      <c r="I64" s="27"/>
    </row>
    <row r="65" spans="1:9" x14ac:dyDescent="0.2">
      <c r="A65" s="95" t="s">
        <v>131</v>
      </c>
      <c r="B65" s="24" t="s">
        <v>180</v>
      </c>
      <c r="C65" s="27"/>
      <c r="D65" s="41"/>
      <c r="E65" s="27"/>
      <c r="F65" s="27">
        <v>150.32</v>
      </c>
      <c r="G65" s="27"/>
      <c r="H65" s="21"/>
      <c r="I65" s="27"/>
    </row>
    <row r="66" spans="1:9" x14ac:dyDescent="0.2">
      <c r="A66" s="95" t="s">
        <v>133</v>
      </c>
      <c r="B66" s="24" t="s">
        <v>188</v>
      </c>
      <c r="C66" s="26"/>
      <c r="D66" s="26"/>
      <c r="E66" s="56"/>
      <c r="F66" s="27">
        <v>39.049999999999997</v>
      </c>
      <c r="G66" s="27"/>
      <c r="H66" s="21"/>
      <c r="I66" s="27"/>
    </row>
    <row r="67" spans="1:9" x14ac:dyDescent="0.2">
      <c r="A67" s="95" t="s">
        <v>135</v>
      </c>
      <c r="B67" s="24" t="s">
        <v>200</v>
      </c>
      <c r="C67" s="26"/>
      <c r="D67" s="26"/>
      <c r="E67" s="90"/>
      <c r="F67" s="27">
        <v>65.92</v>
      </c>
      <c r="G67" s="27"/>
      <c r="H67" s="21"/>
      <c r="I67" s="27"/>
    </row>
    <row r="68" spans="1:9" ht="25.5" x14ac:dyDescent="0.2">
      <c r="A68" s="95" t="s">
        <v>137</v>
      </c>
      <c r="B68" s="24" t="s">
        <v>202</v>
      </c>
      <c r="C68" s="26"/>
      <c r="D68" s="26"/>
      <c r="E68" s="90"/>
      <c r="F68" s="27">
        <v>28.44</v>
      </c>
      <c r="G68" s="27"/>
      <c r="H68" s="21"/>
      <c r="I68" s="27"/>
    </row>
    <row r="69" spans="1:9" x14ac:dyDescent="0.2">
      <c r="A69" s="95" t="s">
        <v>139</v>
      </c>
      <c r="B69" s="24" t="s">
        <v>208</v>
      </c>
      <c r="C69" s="26"/>
      <c r="D69" s="26"/>
      <c r="E69" s="90"/>
      <c r="F69" s="27">
        <v>106.14</v>
      </c>
      <c r="G69" s="27"/>
      <c r="H69" s="21"/>
      <c r="I69" s="27"/>
    </row>
    <row r="70" spans="1:9" x14ac:dyDescent="0.2">
      <c r="A70" s="95" t="s">
        <v>141</v>
      </c>
      <c r="B70" s="24" t="s">
        <v>212</v>
      </c>
      <c r="C70" s="26"/>
      <c r="D70" s="26"/>
      <c r="E70" s="27"/>
      <c r="F70" s="27">
        <v>41.39</v>
      </c>
      <c r="G70" s="27"/>
      <c r="H70" s="21"/>
      <c r="I70" s="27"/>
    </row>
    <row r="71" spans="1:9" x14ac:dyDescent="0.2">
      <c r="A71" s="95" t="s">
        <v>143</v>
      </c>
      <c r="B71" s="24" t="s">
        <v>222</v>
      </c>
      <c r="C71" s="26"/>
      <c r="D71" s="249"/>
      <c r="E71" s="222"/>
      <c r="F71" s="222">
        <v>120.03</v>
      </c>
      <c r="G71" s="222"/>
      <c r="H71" s="236"/>
      <c r="I71" s="222"/>
    </row>
    <row r="72" spans="1:9" x14ac:dyDescent="0.2">
      <c r="A72" s="95" t="s">
        <v>145</v>
      </c>
      <c r="B72" s="24" t="s">
        <v>224</v>
      </c>
      <c r="C72" s="26"/>
      <c r="D72" s="250"/>
      <c r="E72" s="224"/>
      <c r="F72" s="224"/>
      <c r="G72" s="224"/>
      <c r="H72" s="224"/>
      <c r="I72" s="224"/>
    </row>
    <row r="73" spans="1:9" x14ac:dyDescent="0.2">
      <c r="A73" s="95" t="s">
        <v>147</v>
      </c>
      <c r="B73" s="24" t="s">
        <v>226</v>
      </c>
      <c r="C73" s="26"/>
      <c r="D73" s="26"/>
      <c r="E73" s="27"/>
      <c r="F73" s="27">
        <v>42.36</v>
      </c>
      <c r="G73" s="27"/>
      <c r="H73" s="21"/>
      <c r="I73" s="27"/>
    </row>
    <row r="74" spans="1:9" x14ac:dyDescent="0.2">
      <c r="A74" s="95" t="s">
        <v>149</v>
      </c>
      <c r="B74" s="24" t="s">
        <v>228</v>
      </c>
      <c r="C74" s="26"/>
      <c r="D74" s="26"/>
      <c r="E74" s="27"/>
      <c r="F74" s="27">
        <v>53.93</v>
      </c>
      <c r="G74" s="27"/>
      <c r="H74" s="21"/>
      <c r="I74" s="27"/>
    </row>
    <row r="75" spans="1:9" x14ac:dyDescent="0.2">
      <c r="A75" s="95" t="s">
        <v>151</v>
      </c>
      <c r="B75" s="24" t="s">
        <v>230</v>
      </c>
      <c r="C75" s="26"/>
      <c r="D75" s="26"/>
      <c r="E75" s="27"/>
      <c r="F75" s="27">
        <v>18</v>
      </c>
      <c r="G75" s="27"/>
      <c r="H75" s="21"/>
      <c r="I75" s="27"/>
    </row>
    <row r="76" spans="1:9" x14ac:dyDescent="0.2">
      <c r="A76" s="97" t="s">
        <v>153</v>
      </c>
      <c r="B76" s="30" t="s">
        <v>347</v>
      </c>
      <c r="C76" s="44"/>
      <c r="D76" s="44"/>
      <c r="E76" s="92"/>
      <c r="F76" s="56">
        <v>65.13</v>
      </c>
      <c r="G76" s="56"/>
      <c r="H76" s="55"/>
      <c r="I76" s="56"/>
    </row>
    <row r="77" spans="1:9" ht="25.5" x14ac:dyDescent="0.2">
      <c r="A77" s="33" t="s">
        <v>235</v>
      </c>
      <c r="B77" s="34" t="s">
        <v>236</v>
      </c>
      <c r="C77" s="4"/>
      <c r="D77" s="34"/>
      <c r="E77" s="98"/>
      <c r="F77" s="5">
        <v>170</v>
      </c>
      <c r="G77" s="5"/>
      <c r="H77" s="58"/>
      <c r="I77" s="5"/>
    </row>
    <row r="78" spans="1:9" ht="25.5" x14ac:dyDescent="0.2">
      <c r="A78" s="99" t="s">
        <v>237</v>
      </c>
      <c r="B78" s="100" t="s">
        <v>238</v>
      </c>
      <c r="C78" s="101"/>
      <c r="D78" s="100"/>
      <c r="E78" s="100"/>
      <c r="F78" s="101">
        <f>F79+F80</f>
        <v>4929.54</v>
      </c>
      <c r="G78" s="101"/>
      <c r="H78" s="100"/>
      <c r="I78" s="101"/>
    </row>
    <row r="79" spans="1:9" x14ac:dyDescent="0.2">
      <c r="A79" s="102"/>
      <c r="B79" s="103" t="s">
        <v>348</v>
      </c>
      <c r="C79" s="37"/>
      <c r="D79" s="103"/>
      <c r="E79" s="103"/>
      <c r="F79" s="37">
        <f>SUM(F81:F84)</f>
        <v>129.54</v>
      </c>
      <c r="G79" s="37"/>
      <c r="H79" s="103"/>
      <c r="I79" s="37"/>
    </row>
    <row r="80" spans="1:9" x14ac:dyDescent="0.2">
      <c r="A80" s="104"/>
      <c r="B80" s="105" t="s">
        <v>349</v>
      </c>
      <c r="C80" s="106"/>
      <c r="D80" s="105"/>
      <c r="E80" s="105"/>
      <c r="F80" s="106">
        <f>F85</f>
        <v>4800</v>
      </c>
      <c r="G80" s="106"/>
      <c r="H80" s="105"/>
      <c r="I80" s="106"/>
    </row>
    <row r="81" spans="1:9" x14ac:dyDescent="0.2">
      <c r="A81" s="245" t="s">
        <v>239</v>
      </c>
      <c r="B81" s="246" t="s">
        <v>242</v>
      </c>
      <c r="C81" s="73"/>
      <c r="D81" s="73"/>
      <c r="E81" s="27"/>
      <c r="F81" s="27">
        <v>45.4</v>
      </c>
      <c r="G81" s="73"/>
      <c r="H81" s="21"/>
      <c r="I81" s="73"/>
    </row>
    <row r="82" spans="1:9" x14ac:dyDescent="0.2">
      <c r="A82" s="214"/>
      <c r="B82" s="247"/>
      <c r="C82" s="27"/>
      <c r="D82" s="27"/>
      <c r="E82" s="27"/>
      <c r="F82" s="27">
        <v>10.46</v>
      </c>
      <c r="G82" s="27"/>
      <c r="H82" s="21"/>
      <c r="I82" s="27"/>
    </row>
    <row r="83" spans="1:9" x14ac:dyDescent="0.2">
      <c r="A83" s="214"/>
      <c r="B83" s="247"/>
      <c r="C83" s="27"/>
      <c r="D83" s="27"/>
      <c r="E83" s="27"/>
      <c r="F83" s="27">
        <v>33.83</v>
      </c>
      <c r="G83" s="27"/>
      <c r="H83" s="21"/>
      <c r="I83" s="27"/>
    </row>
    <row r="84" spans="1:9" x14ac:dyDescent="0.2">
      <c r="A84" s="214"/>
      <c r="B84" s="247"/>
      <c r="C84" s="41"/>
      <c r="D84" s="27"/>
      <c r="E84" s="27"/>
      <c r="F84" s="27">
        <v>39.85</v>
      </c>
      <c r="G84" s="27"/>
      <c r="H84" s="21"/>
      <c r="I84" s="27"/>
    </row>
    <row r="85" spans="1:9" x14ac:dyDescent="0.2">
      <c r="A85" s="235"/>
      <c r="B85" s="248"/>
      <c r="C85" s="56"/>
      <c r="D85" s="56"/>
      <c r="E85" s="56"/>
      <c r="F85" s="56">
        <v>4800</v>
      </c>
      <c r="G85" s="56"/>
      <c r="H85" s="55"/>
      <c r="I85" s="56"/>
    </row>
    <row r="86" spans="1:9" ht="25.5" x14ac:dyDescent="0.2">
      <c r="A86" s="63" t="s">
        <v>243</v>
      </c>
      <c r="B86" s="34" t="s">
        <v>244</v>
      </c>
      <c r="C86" s="5"/>
      <c r="D86" s="5"/>
      <c r="E86" s="5"/>
      <c r="F86" s="5">
        <f>SUM(F87:F89)</f>
        <v>463</v>
      </c>
      <c r="G86" s="5"/>
      <c r="H86" s="5"/>
      <c r="I86" s="5"/>
    </row>
    <row r="87" spans="1:9" x14ac:dyDescent="0.2">
      <c r="A87" s="107" t="s">
        <v>245</v>
      </c>
      <c r="B87" s="65" t="s">
        <v>246</v>
      </c>
      <c r="C87" s="20"/>
      <c r="D87" s="21"/>
      <c r="E87" s="88"/>
      <c r="F87" s="21">
        <v>60</v>
      </c>
      <c r="G87" s="21"/>
      <c r="H87" s="21"/>
      <c r="I87" s="21"/>
    </row>
    <row r="88" spans="1:9" ht="25.5" x14ac:dyDescent="0.2">
      <c r="A88" s="107" t="s">
        <v>247</v>
      </c>
      <c r="B88" s="89" t="s">
        <v>350</v>
      </c>
      <c r="C88" s="26"/>
      <c r="D88" s="27"/>
      <c r="E88" s="90"/>
      <c r="F88" s="27">
        <v>250</v>
      </c>
      <c r="G88" s="27"/>
      <c r="H88" s="21"/>
      <c r="I88" s="27"/>
    </row>
    <row r="89" spans="1:9" ht="38.25" x14ac:dyDescent="0.2">
      <c r="A89" s="107" t="s">
        <v>249</v>
      </c>
      <c r="B89" s="91" t="s">
        <v>351</v>
      </c>
      <c r="C89" s="29"/>
      <c r="D89" s="56"/>
      <c r="E89" s="27"/>
      <c r="F89" s="56">
        <v>153</v>
      </c>
      <c r="G89" s="56"/>
      <c r="H89" s="21"/>
      <c r="I89" s="56"/>
    </row>
    <row r="90" spans="1:9" ht="25.5" x14ac:dyDescent="0.2">
      <c r="A90" s="33" t="s">
        <v>251</v>
      </c>
      <c r="B90" s="34" t="s">
        <v>252</v>
      </c>
      <c r="C90" s="5"/>
      <c r="D90" s="5"/>
      <c r="E90" s="5"/>
      <c r="F90" s="5">
        <f>SUM(F91:F111)</f>
        <v>858.1149999999999</v>
      </c>
      <c r="G90" s="5"/>
      <c r="H90" s="5"/>
      <c r="I90" s="5"/>
    </row>
    <row r="91" spans="1:9" ht="38.25" x14ac:dyDescent="0.2">
      <c r="A91" s="243" t="s">
        <v>253</v>
      </c>
      <c r="B91" s="65" t="s">
        <v>254</v>
      </c>
      <c r="C91" s="20"/>
      <c r="D91" s="26"/>
      <c r="E91" s="90"/>
      <c r="F91" s="21">
        <v>55.84</v>
      </c>
      <c r="G91" s="21"/>
      <c r="H91" s="21"/>
      <c r="I91" s="21"/>
    </row>
    <row r="92" spans="1:9" ht="51" x14ac:dyDescent="0.2">
      <c r="A92" s="244"/>
      <c r="B92" s="89" t="s">
        <v>352</v>
      </c>
      <c r="C92" s="20"/>
      <c r="D92" s="26"/>
      <c r="E92" s="27"/>
      <c r="F92" s="27">
        <v>14.04</v>
      </c>
      <c r="G92" s="27"/>
      <c r="H92" s="21"/>
      <c r="I92" s="27"/>
    </row>
    <row r="93" spans="1:9" ht="102" x14ac:dyDescent="0.2">
      <c r="A93" s="244"/>
      <c r="B93" s="89" t="s">
        <v>353</v>
      </c>
      <c r="C93" s="20"/>
      <c r="D93" s="26"/>
      <c r="E93" s="27"/>
      <c r="F93" s="27">
        <v>10.59</v>
      </c>
      <c r="G93" s="27"/>
      <c r="H93" s="21"/>
      <c r="I93" s="27"/>
    </row>
    <row r="94" spans="1:9" ht="51" x14ac:dyDescent="0.2">
      <c r="A94" s="241"/>
      <c r="B94" s="89" t="s">
        <v>354</v>
      </c>
      <c r="C94" s="20"/>
      <c r="D94" s="26"/>
      <c r="E94" s="27"/>
      <c r="F94" s="27">
        <v>9</v>
      </c>
      <c r="G94" s="27"/>
      <c r="H94" s="21"/>
      <c r="I94" s="27"/>
    </row>
    <row r="95" spans="1:9" ht="38.25" x14ac:dyDescent="0.2">
      <c r="A95" s="95" t="s">
        <v>258</v>
      </c>
      <c r="B95" s="89" t="s">
        <v>259</v>
      </c>
      <c r="C95" s="20"/>
      <c r="D95" s="26"/>
      <c r="E95" s="90"/>
      <c r="F95" s="27">
        <v>250</v>
      </c>
      <c r="G95" s="27"/>
      <c r="H95" s="21"/>
      <c r="I95" s="27"/>
    </row>
    <row r="96" spans="1:9" ht="38.25" x14ac:dyDescent="0.2">
      <c r="A96" s="95" t="s">
        <v>260</v>
      </c>
      <c r="B96" s="89" t="s">
        <v>263</v>
      </c>
      <c r="C96" s="27"/>
      <c r="D96" s="27"/>
      <c r="E96" s="27"/>
      <c r="F96" s="27">
        <v>46</v>
      </c>
      <c r="G96" s="27"/>
      <c r="H96" s="21"/>
      <c r="I96" s="27"/>
    </row>
    <row r="97" spans="1:9" x14ac:dyDescent="0.2">
      <c r="A97" s="240" t="s">
        <v>262</v>
      </c>
      <c r="B97" s="242" t="s">
        <v>265</v>
      </c>
      <c r="C97" s="222"/>
      <c r="D97" s="27"/>
      <c r="E97" s="90"/>
      <c r="F97" s="27">
        <v>80</v>
      </c>
      <c r="G97" s="27"/>
      <c r="H97" s="21"/>
      <c r="I97" s="27"/>
    </row>
    <row r="98" spans="1:9" x14ac:dyDescent="0.2">
      <c r="A98" s="241"/>
      <c r="B98" s="230"/>
      <c r="C98" s="224"/>
      <c r="D98" s="27"/>
      <c r="E98" s="27"/>
      <c r="F98" s="27">
        <v>8.99</v>
      </c>
      <c r="G98" s="27"/>
      <c r="H98" s="21"/>
      <c r="I98" s="27"/>
    </row>
    <row r="99" spans="1:9" ht="25.5" x14ac:dyDescent="0.2">
      <c r="A99" s="95" t="s">
        <v>264</v>
      </c>
      <c r="B99" s="89" t="s">
        <v>267</v>
      </c>
      <c r="C99" s="27"/>
      <c r="D99" s="27"/>
      <c r="E99" s="27"/>
      <c r="F99" s="27">
        <v>86</v>
      </c>
      <c r="G99" s="27"/>
      <c r="H99" s="21"/>
      <c r="I99" s="27"/>
    </row>
    <row r="100" spans="1:9" ht="38.25" x14ac:dyDescent="0.2">
      <c r="A100" s="95" t="s">
        <v>266</v>
      </c>
      <c r="B100" s="89" t="s">
        <v>269</v>
      </c>
      <c r="C100" s="27"/>
      <c r="D100" s="27"/>
      <c r="E100" s="27"/>
      <c r="F100" s="27">
        <v>39</v>
      </c>
      <c r="G100" s="27"/>
      <c r="H100" s="21"/>
      <c r="I100" s="27"/>
    </row>
    <row r="101" spans="1:9" x14ac:dyDescent="0.2">
      <c r="A101" s="240" t="s">
        <v>268</v>
      </c>
      <c r="B101" s="242" t="s">
        <v>271</v>
      </c>
      <c r="C101" s="27"/>
      <c r="D101" s="41"/>
      <c r="E101" s="27"/>
      <c r="F101" s="27">
        <v>38.619999999999997</v>
      </c>
      <c r="G101" s="27"/>
      <c r="H101" s="21"/>
      <c r="I101" s="27"/>
    </row>
    <row r="102" spans="1:9" x14ac:dyDescent="0.2">
      <c r="A102" s="241"/>
      <c r="B102" s="230"/>
      <c r="C102" s="27"/>
      <c r="D102" s="27"/>
      <c r="E102" s="27"/>
      <c r="F102" s="27">
        <v>27.988</v>
      </c>
      <c r="G102" s="27"/>
      <c r="H102" s="21"/>
      <c r="I102" s="27"/>
    </row>
    <row r="103" spans="1:9" ht="38.25" x14ac:dyDescent="0.2">
      <c r="A103" s="95" t="s">
        <v>270</v>
      </c>
      <c r="B103" s="89" t="s">
        <v>355</v>
      </c>
      <c r="C103" s="26"/>
      <c r="D103" s="27"/>
      <c r="E103" s="90"/>
      <c r="F103" s="27">
        <v>19.52</v>
      </c>
      <c r="G103" s="27"/>
      <c r="H103" s="21"/>
      <c r="I103" s="27"/>
    </row>
    <row r="104" spans="1:9" ht="25.5" x14ac:dyDescent="0.2">
      <c r="A104" s="95" t="s">
        <v>272</v>
      </c>
      <c r="B104" s="89" t="s">
        <v>275</v>
      </c>
      <c r="C104" s="27"/>
      <c r="D104" s="27"/>
      <c r="E104" s="27"/>
      <c r="F104" s="27">
        <v>8.68</v>
      </c>
      <c r="G104" s="27"/>
      <c r="H104" s="21"/>
      <c r="I104" s="27"/>
    </row>
    <row r="105" spans="1:9" ht="25.5" x14ac:dyDescent="0.2">
      <c r="A105" s="95" t="s">
        <v>274</v>
      </c>
      <c r="B105" s="89" t="s">
        <v>277</v>
      </c>
      <c r="C105" s="27"/>
      <c r="D105" s="27"/>
      <c r="E105" s="27"/>
      <c r="F105" s="27">
        <v>22.29</v>
      </c>
      <c r="G105" s="27"/>
      <c r="H105" s="21"/>
      <c r="I105" s="27"/>
    </row>
    <row r="106" spans="1:9" ht="25.5" x14ac:dyDescent="0.2">
      <c r="A106" s="97" t="s">
        <v>276</v>
      </c>
      <c r="B106" s="89" t="s">
        <v>261</v>
      </c>
      <c r="C106" s="26"/>
      <c r="D106" s="27"/>
      <c r="E106" s="90"/>
      <c r="F106" s="27">
        <v>11</v>
      </c>
      <c r="G106" s="27"/>
      <c r="H106" s="21"/>
      <c r="I106" s="27"/>
    </row>
    <row r="107" spans="1:9" ht="38.25" x14ac:dyDescent="0.2">
      <c r="A107" s="97" t="s">
        <v>278</v>
      </c>
      <c r="B107" s="89" t="s">
        <v>356</v>
      </c>
      <c r="C107" s="41"/>
      <c r="D107" s="27"/>
      <c r="E107" s="27"/>
      <c r="F107" s="27">
        <v>58.04</v>
      </c>
      <c r="G107" s="27"/>
      <c r="H107" s="21"/>
      <c r="I107" s="27"/>
    </row>
    <row r="108" spans="1:9" ht="38.25" x14ac:dyDescent="0.2">
      <c r="A108" s="95" t="s">
        <v>281</v>
      </c>
      <c r="B108" s="89" t="s">
        <v>357</v>
      </c>
      <c r="C108" s="27"/>
      <c r="D108" s="27"/>
      <c r="E108" s="27"/>
      <c r="F108" s="27">
        <v>3.0270000000000001</v>
      </c>
      <c r="G108" s="27"/>
      <c r="H108" s="21"/>
      <c r="I108" s="27"/>
    </row>
    <row r="109" spans="1:9" x14ac:dyDescent="0.2">
      <c r="A109" s="240" t="s">
        <v>283</v>
      </c>
      <c r="B109" s="242" t="s">
        <v>282</v>
      </c>
      <c r="C109" s="29"/>
      <c r="D109" s="27"/>
      <c r="E109" s="29"/>
      <c r="F109" s="27">
        <v>41.29</v>
      </c>
      <c r="G109" s="27"/>
      <c r="H109" s="21"/>
      <c r="I109" s="27"/>
    </row>
    <row r="110" spans="1:9" x14ac:dyDescent="0.2">
      <c r="A110" s="241"/>
      <c r="B110" s="230"/>
      <c r="C110" s="27"/>
      <c r="D110" s="27"/>
      <c r="E110" s="27"/>
      <c r="F110" s="27">
        <v>3.47</v>
      </c>
      <c r="G110" s="27"/>
      <c r="H110" s="21"/>
      <c r="I110" s="27"/>
    </row>
    <row r="111" spans="1:9" ht="25.5" x14ac:dyDescent="0.2">
      <c r="A111" s="95" t="s">
        <v>358</v>
      </c>
      <c r="B111" s="89" t="s">
        <v>359</v>
      </c>
      <c r="C111" s="26"/>
      <c r="D111" s="27"/>
      <c r="E111" s="27"/>
      <c r="F111" s="56">
        <v>24.73</v>
      </c>
      <c r="G111" s="56"/>
      <c r="H111" s="21"/>
      <c r="I111" s="56"/>
    </row>
    <row r="112" spans="1:9" ht="25.5" x14ac:dyDescent="0.2">
      <c r="A112" s="33" t="s">
        <v>287</v>
      </c>
      <c r="B112" s="34" t="s">
        <v>288</v>
      </c>
      <c r="C112" s="5"/>
      <c r="D112" s="5"/>
      <c r="E112" s="5"/>
      <c r="F112" s="5">
        <f>F113+F115+F114</f>
        <v>205.3</v>
      </c>
      <c r="G112" s="5"/>
      <c r="H112" s="5"/>
      <c r="I112" s="5"/>
    </row>
    <row r="113" spans="1:9" ht="38.25" x14ac:dyDescent="0.2">
      <c r="A113" s="97" t="s">
        <v>289</v>
      </c>
      <c r="B113" s="65" t="s">
        <v>360</v>
      </c>
      <c r="C113" s="27"/>
      <c r="D113" s="21"/>
      <c r="E113" s="90"/>
      <c r="F113" s="21">
        <v>196.3</v>
      </c>
      <c r="G113" s="21"/>
      <c r="H113" s="21"/>
      <c r="I113" s="21"/>
    </row>
    <row r="114" spans="1:9" ht="25.5" x14ac:dyDescent="0.2">
      <c r="A114" s="97" t="s">
        <v>291</v>
      </c>
      <c r="B114" s="24" t="s">
        <v>292</v>
      </c>
      <c r="C114" s="26"/>
      <c r="D114" s="55"/>
      <c r="E114" s="27"/>
      <c r="F114" s="55">
        <v>4.9400000000000004</v>
      </c>
      <c r="G114" s="55"/>
      <c r="H114" s="21"/>
      <c r="I114" s="21"/>
    </row>
    <row r="115" spans="1:9" ht="25.5" x14ac:dyDescent="0.2">
      <c r="A115" s="97" t="s">
        <v>293</v>
      </c>
      <c r="B115" s="30" t="s">
        <v>292</v>
      </c>
      <c r="C115" s="56"/>
      <c r="D115" s="56"/>
      <c r="E115" s="90"/>
      <c r="F115" s="56">
        <v>4.0599999999999996</v>
      </c>
      <c r="G115" s="56"/>
      <c r="H115" s="21"/>
      <c r="I115" s="55"/>
    </row>
    <row r="116" spans="1:9" ht="25.5" x14ac:dyDescent="0.2">
      <c r="A116" s="33" t="s">
        <v>294</v>
      </c>
      <c r="B116" s="34" t="s">
        <v>295</v>
      </c>
      <c r="C116" s="5"/>
      <c r="D116" s="5"/>
      <c r="E116" s="5"/>
      <c r="F116" s="5">
        <f>SUM(F117:F126)</f>
        <v>624.84</v>
      </c>
      <c r="G116" s="5"/>
      <c r="H116" s="5"/>
      <c r="I116" s="5"/>
    </row>
    <row r="117" spans="1:9" ht="25.5" x14ac:dyDescent="0.2">
      <c r="A117" s="97" t="s">
        <v>296</v>
      </c>
      <c r="B117" s="65" t="s">
        <v>297</v>
      </c>
      <c r="C117" s="21"/>
      <c r="D117" s="21"/>
      <c r="E117" s="21"/>
      <c r="F117" s="21"/>
      <c r="G117" s="21"/>
      <c r="H117" s="21"/>
      <c r="I117" s="21"/>
    </row>
    <row r="118" spans="1:9" ht="38.25" x14ac:dyDescent="0.2">
      <c r="A118" s="238"/>
      <c r="B118" s="89" t="s">
        <v>361</v>
      </c>
      <c r="C118" s="27"/>
      <c r="D118" s="27"/>
      <c r="E118" s="90"/>
      <c r="F118" s="27">
        <v>328.4</v>
      </c>
      <c r="G118" s="27"/>
      <c r="H118" s="21"/>
      <c r="I118" s="27"/>
    </row>
    <row r="119" spans="1:9" x14ac:dyDescent="0.2">
      <c r="A119" s="223"/>
      <c r="B119" s="89" t="s">
        <v>299</v>
      </c>
      <c r="C119" s="26"/>
      <c r="D119" s="27"/>
      <c r="E119" s="27"/>
      <c r="F119" s="27">
        <v>39.15</v>
      </c>
      <c r="G119" s="27"/>
      <c r="H119" s="21"/>
      <c r="I119" s="27"/>
    </row>
    <row r="120" spans="1:9" x14ac:dyDescent="0.2">
      <c r="A120" s="223"/>
      <c r="B120" s="89" t="s">
        <v>362</v>
      </c>
      <c r="C120" s="26"/>
      <c r="D120" s="27"/>
      <c r="E120" s="27"/>
      <c r="F120" s="27">
        <v>39.43</v>
      </c>
      <c r="G120" s="27"/>
      <c r="H120" s="21"/>
      <c r="I120" s="27"/>
    </row>
    <row r="121" spans="1:9" x14ac:dyDescent="0.2">
      <c r="A121" s="223"/>
      <c r="B121" s="89" t="s">
        <v>363</v>
      </c>
      <c r="C121" s="26"/>
      <c r="D121" s="27"/>
      <c r="E121" s="90"/>
      <c r="F121" s="27">
        <v>8.3800000000000008</v>
      </c>
      <c r="G121" s="27"/>
      <c r="H121" s="21"/>
      <c r="I121" s="27"/>
    </row>
    <row r="122" spans="1:9" x14ac:dyDescent="0.2">
      <c r="A122" s="223"/>
      <c r="B122" s="89" t="s">
        <v>364</v>
      </c>
      <c r="C122" s="41"/>
      <c r="D122" s="27"/>
      <c r="E122" s="27"/>
      <c r="F122" s="27">
        <v>39.56</v>
      </c>
      <c r="G122" s="27"/>
      <c r="H122" s="21"/>
      <c r="I122" s="27"/>
    </row>
    <row r="123" spans="1:9" x14ac:dyDescent="0.2">
      <c r="A123" s="223"/>
      <c r="B123" s="89" t="s">
        <v>365</v>
      </c>
      <c r="C123" s="26"/>
      <c r="D123" s="26"/>
      <c r="E123" s="90"/>
      <c r="F123" s="27">
        <v>40.869999999999997</v>
      </c>
      <c r="G123" s="27"/>
      <c r="H123" s="21"/>
      <c r="I123" s="27"/>
    </row>
    <row r="124" spans="1:9" x14ac:dyDescent="0.2">
      <c r="A124" s="223"/>
      <c r="B124" s="89" t="s">
        <v>306</v>
      </c>
      <c r="C124" s="20"/>
      <c r="D124" s="27"/>
      <c r="E124" s="90"/>
      <c r="F124" s="27">
        <v>58.65</v>
      </c>
      <c r="G124" s="27"/>
      <c r="H124" s="21"/>
      <c r="I124" s="27"/>
    </row>
    <row r="125" spans="1:9" x14ac:dyDescent="0.2">
      <c r="A125" s="223"/>
      <c r="B125" s="89" t="s">
        <v>307</v>
      </c>
      <c r="C125" s="20"/>
      <c r="D125" s="27"/>
      <c r="E125" s="27"/>
      <c r="F125" s="27">
        <v>56.83</v>
      </c>
      <c r="G125" s="27"/>
      <c r="H125" s="21"/>
      <c r="I125" s="27"/>
    </row>
    <row r="126" spans="1:9" x14ac:dyDescent="0.2">
      <c r="A126" s="239"/>
      <c r="B126" s="91" t="s">
        <v>308</v>
      </c>
      <c r="C126" s="32"/>
      <c r="D126" s="56"/>
      <c r="E126" s="56"/>
      <c r="F126" s="56">
        <v>13.57</v>
      </c>
      <c r="G126" s="56"/>
      <c r="H126" s="55"/>
      <c r="I126" s="56"/>
    </row>
    <row r="127" spans="1:9" ht="25.5" x14ac:dyDescent="0.2">
      <c r="A127" s="33" t="s">
        <v>309</v>
      </c>
      <c r="B127" s="34" t="s">
        <v>310</v>
      </c>
      <c r="C127" s="5"/>
      <c r="D127" s="5"/>
      <c r="E127" s="98"/>
      <c r="F127" s="58">
        <v>131.08000000000001</v>
      </c>
      <c r="G127" s="58"/>
      <c r="H127" s="58"/>
      <c r="I127" s="5"/>
    </row>
    <row r="128" spans="1:9" x14ac:dyDescent="0.2">
      <c r="A128" s="76" t="s">
        <v>311</v>
      </c>
      <c r="B128" s="77" t="s">
        <v>312</v>
      </c>
      <c r="C128" s="78"/>
      <c r="D128" s="78"/>
      <c r="E128" s="58"/>
      <c r="F128" s="5">
        <f>F129</f>
        <v>5.18</v>
      </c>
      <c r="G128" s="5"/>
      <c r="H128" s="58"/>
      <c r="I128" s="5"/>
    </row>
    <row r="129" spans="1:9" ht="38.25" x14ac:dyDescent="0.2">
      <c r="A129" s="108" t="s">
        <v>313</v>
      </c>
      <c r="B129" s="59" t="s">
        <v>314</v>
      </c>
      <c r="C129" s="32"/>
      <c r="D129" s="32"/>
      <c r="E129" s="55"/>
      <c r="F129" s="55">
        <v>5.18</v>
      </c>
      <c r="G129" s="55"/>
      <c r="H129" s="55"/>
      <c r="I129" s="55"/>
    </row>
    <row r="130" spans="1:9" ht="25.5" x14ac:dyDescent="0.2">
      <c r="A130" s="76" t="s">
        <v>315</v>
      </c>
      <c r="B130" s="77" t="s">
        <v>316</v>
      </c>
      <c r="C130" s="80"/>
      <c r="D130" s="4"/>
      <c r="E130" s="58"/>
      <c r="F130" s="4">
        <v>529.14</v>
      </c>
      <c r="G130" s="4"/>
      <c r="H130" s="58"/>
      <c r="I130" s="4"/>
    </row>
    <row r="131" spans="1:9" x14ac:dyDescent="0.2">
      <c r="A131" s="109"/>
      <c r="B131" s="110" t="s">
        <v>366</v>
      </c>
      <c r="C131" s="111"/>
      <c r="D131" s="111"/>
      <c r="E131" s="111"/>
      <c r="F131" s="111">
        <f>F7+F36+F39+F50+F77+F79+F86+F90+F112+F116+F127+F128+F130</f>
        <v>6375.2250000000004</v>
      </c>
      <c r="G131" s="111"/>
      <c r="H131" s="111"/>
      <c r="I131" s="111"/>
    </row>
    <row r="132" spans="1:9" x14ac:dyDescent="0.2">
      <c r="A132" s="112"/>
      <c r="B132" s="113" t="s">
        <v>367</v>
      </c>
      <c r="C132" s="114"/>
      <c r="D132" s="114"/>
      <c r="E132" s="114"/>
      <c r="F132" s="114">
        <f>F80</f>
        <v>4800</v>
      </c>
      <c r="G132" s="114"/>
      <c r="H132" s="114"/>
      <c r="I132" s="114"/>
    </row>
    <row r="133" spans="1:9" x14ac:dyDescent="0.2">
      <c r="A133" s="104"/>
      <c r="B133" s="105" t="s">
        <v>368</v>
      </c>
      <c r="C133" s="106"/>
      <c r="D133" s="106"/>
      <c r="E133" s="106"/>
      <c r="F133" s="106">
        <f>F131+F132</f>
        <v>11175.225</v>
      </c>
      <c r="G133" s="106"/>
      <c r="H133" s="106"/>
      <c r="I133" s="106"/>
    </row>
  </sheetData>
  <autoFilter ref="A6:I133"/>
  <mergeCells count="23">
    <mergeCell ref="C97:C98"/>
    <mergeCell ref="I71:I72"/>
    <mergeCell ref="H71:H72"/>
    <mergeCell ref="G71:G72"/>
    <mergeCell ref="F71:F72"/>
    <mergeCell ref="D71:D72"/>
    <mergeCell ref="E71:E72"/>
    <mergeCell ref="A97:A98"/>
    <mergeCell ref="A40:A49"/>
    <mergeCell ref="B97:B98"/>
    <mergeCell ref="A91:A94"/>
    <mergeCell ref="A81:A85"/>
    <mergeCell ref="B81:B85"/>
    <mergeCell ref="A118:A126"/>
    <mergeCell ref="A109:A110"/>
    <mergeCell ref="B109:B110"/>
    <mergeCell ref="A101:A102"/>
    <mergeCell ref="B101:B102"/>
    <mergeCell ref="A2:I2"/>
    <mergeCell ref="I4:I5"/>
    <mergeCell ref="D4:D5"/>
    <mergeCell ref="C4:C5"/>
    <mergeCell ref="B4:B5"/>
  </mergeCells>
  <pageMargins left="0.75" right="0.75" top="1" bottom="1" header="0.5" footer="0.5"/>
  <pageSetup paperSize="9" scale="44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9"/>
  <sheetViews>
    <sheetView view="pageBreakPreview" zoomScale="60" zoomScaleNormal="100"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defaultColWidth="9" defaultRowHeight="12.75" x14ac:dyDescent="0.2"/>
  <cols>
    <col min="1" max="1" width="5" style="1" customWidth="1"/>
    <col min="2" max="2" width="46.5703125" style="1" customWidth="1"/>
    <col min="3" max="3" width="16.5703125" style="1" customWidth="1"/>
    <col min="4" max="4" width="22.5703125" style="1" customWidth="1"/>
    <col min="5" max="5" width="14.28515625" style="1" customWidth="1"/>
    <col min="6" max="6" width="12.85546875" style="1" customWidth="1"/>
    <col min="7" max="7" width="12.28515625" style="1" customWidth="1"/>
    <col min="8" max="8" width="9.7109375" style="1" customWidth="1"/>
    <col min="9" max="9" width="11.140625" style="1" customWidth="1"/>
    <col min="10" max="10" width="8.5703125" style="1" customWidth="1"/>
    <col min="11" max="11" width="14.140625" style="1" customWidth="1"/>
    <col min="12" max="12" width="12.5703125" style="1" customWidth="1"/>
    <col min="13" max="13" width="12.85546875" style="1" customWidth="1"/>
    <col min="14" max="14" width="9" style="1" bestFit="1" customWidth="1"/>
    <col min="15" max="16384" width="9" style="1"/>
  </cols>
  <sheetData>
    <row r="2" spans="1:13" x14ac:dyDescent="0.2">
      <c r="A2" s="251" t="s">
        <v>369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31.5" customHeight="1" x14ac:dyDescent="0.2">
      <c r="A3" s="251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</row>
    <row r="4" spans="1:13" ht="15.75" x14ac:dyDescent="0.2">
      <c r="A4" s="83"/>
      <c r="B4" s="83"/>
      <c r="C4" s="82"/>
      <c r="D4" s="83"/>
      <c r="E4" s="83"/>
      <c r="F4" s="83"/>
      <c r="G4" s="83"/>
      <c r="H4" s="83"/>
      <c r="I4" s="83"/>
      <c r="J4" s="83"/>
      <c r="K4" s="83"/>
      <c r="L4" s="115"/>
      <c r="M4" s="115"/>
    </row>
    <row r="5" spans="1:13" ht="63.75" customHeight="1" x14ac:dyDescent="0.2">
      <c r="A5" s="252"/>
      <c r="B5" s="211" t="s">
        <v>1</v>
      </c>
      <c r="C5" s="209" t="s">
        <v>2</v>
      </c>
      <c r="D5" s="211" t="s">
        <v>3</v>
      </c>
      <c r="E5" s="254" t="s">
        <v>4</v>
      </c>
      <c r="F5" s="255"/>
      <c r="G5" s="254" t="s">
        <v>5</v>
      </c>
      <c r="H5" s="255"/>
      <c r="I5" s="256" t="s">
        <v>6</v>
      </c>
      <c r="J5" s="257"/>
      <c r="K5" s="256" t="s">
        <v>7</v>
      </c>
      <c r="L5" s="257"/>
      <c r="M5" s="207" t="s">
        <v>8</v>
      </c>
    </row>
    <row r="6" spans="1:13" ht="25.5" x14ac:dyDescent="0.2">
      <c r="A6" s="253"/>
      <c r="B6" s="212"/>
      <c r="C6" s="210"/>
      <c r="D6" s="212"/>
      <c r="E6" s="85" t="s">
        <v>370</v>
      </c>
      <c r="F6" s="85" t="s">
        <v>371</v>
      </c>
      <c r="G6" s="116" t="s">
        <v>370</v>
      </c>
      <c r="H6" s="85" t="s">
        <v>371</v>
      </c>
      <c r="I6" s="85" t="s">
        <v>370</v>
      </c>
      <c r="J6" s="85" t="s">
        <v>371</v>
      </c>
      <c r="K6" s="85" t="s">
        <v>370</v>
      </c>
      <c r="L6" s="85" t="s">
        <v>372</v>
      </c>
      <c r="M6" s="208"/>
    </row>
    <row r="7" spans="1:13" x14ac:dyDescent="0.2">
      <c r="A7" s="11" t="s">
        <v>10</v>
      </c>
      <c r="B7" s="12" t="s">
        <v>11</v>
      </c>
      <c r="C7" s="12" t="s">
        <v>12</v>
      </c>
      <c r="D7" s="12" t="s">
        <v>13</v>
      </c>
      <c r="E7" s="12" t="s">
        <v>14</v>
      </c>
      <c r="F7" s="12" t="s">
        <v>15</v>
      </c>
      <c r="G7" s="12" t="s">
        <v>16</v>
      </c>
      <c r="H7" s="12" t="s">
        <v>17</v>
      </c>
      <c r="I7" s="12" t="s">
        <v>18</v>
      </c>
      <c r="J7" s="12" t="s">
        <v>373</v>
      </c>
      <c r="K7" s="12" t="s">
        <v>374</v>
      </c>
      <c r="L7" s="13" t="s">
        <v>375</v>
      </c>
      <c r="M7" s="13" t="s">
        <v>315</v>
      </c>
    </row>
    <row r="8" spans="1:13" ht="25.5" x14ac:dyDescent="0.2">
      <c r="A8" s="33" t="s">
        <v>77</v>
      </c>
      <c r="B8" s="34" t="s">
        <v>376</v>
      </c>
      <c r="C8" s="34"/>
      <c r="D8" s="5"/>
      <c r="E8" s="5"/>
      <c r="F8" s="5"/>
      <c r="G8" s="5">
        <f>G9</f>
        <v>160.4</v>
      </c>
      <c r="H8" s="5">
        <f>H9</f>
        <v>2800</v>
      </c>
      <c r="I8" s="5"/>
      <c r="J8" s="5"/>
      <c r="K8" s="5"/>
      <c r="L8" s="5"/>
      <c r="M8" s="5"/>
    </row>
    <row r="9" spans="1:13" ht="51" x14ac:dyDescent="0.2">
      <c r="A9" s="53" t="s">
        <v>79</v>
      </c>
      <c r="B9" s="59" t="s">
        <v>377</v>
      </c>
      <c r="C9" s="117"/>
      <c r="D9" s="60"/>
      <c r="E9" s="118"/>
      <c r="F9" s="55"/>
      <c r="G9" s="55">
        <v>160.4</v>
      </c>
      <c r="H9" s="55">
        <v>2800</v>
      </c>
      <c r="I9" s="55"/>
      <c r="J9" s="55"/>
      <c r="K9" s="55"/>
      <c r="L9" s="55"/>
      <c r="M9" s="55"/>
    </row>
    <row r="10" spans="1:13" ht="25.5" x14ac:dyDescent="0.2">
      <c r="A10" s="76" t="s">
        <v>235</v>
      </c>
      <c r="B10" s="77" t="s">
        <v>236</v>
      </c>
      <c r="C10" s="57"/>
      <c r="D10" s="4"/>
      <c r="E10" s="4"/>
      <c r="F10" s="4"/>
      <c r="G10" s="4">
        <v>0</v>
      </c>
      <c r="H10" s="4">
        <v>50</v>
      </c>
      <c r="I10" s="4"/>
      <c r="J10" s="4"/>
      <c r="K10" s="4"/>
      <c r="L10" s="58"/>
      <c r="M10" s="4"/>
    </row>
    <row r="11" spans="1:13" ht="25.5" x14ac:dyDescent="0.2">
      <c r="A11" s="76" t="s">
        <v>251</v>
      </c>
      <c r="B11" s="77" t="s">
        <v>252</v>
      </c>
      <c r="C11" s="77"/>
      <c r="D11" s="4"/>
      <c r="E11" s="4"/>
      <c r="F11" s="4"/>
      <c r="G11" s="4">
        <f>SUM(G12:G14)</f>
        <v>15</v>
      </c>
      <c r="H11" s="5">
        <f>SUM(H12:H14)</f>
        <v>198.5</v>
      </c>
      <c r="I11" s="5"/>
      <c r="J11" s="5"/>
      <c r="K11" s="4"/>
      <c r="L11" s="4"/>
      <c r="M11" s="5"/>
    </row>
    <row r="12" spans="1:13" ht="25.5" x14ac:dyDescent="0.2">
      <c r="A12" s="36" t="s">
        <v>253</v>
      </c>
      <c r="B12" s="117" t="s">
        <v>378</v>
      </c>
      <c r="C12" s="117"/>
      <c r="D12" s="32"/>
      <c r="E12" s="88"/>
      <c r="F12" s="21"/>
      <c r="G12" s="55">
        <v>6</v>
      </c>
      <c r="H12" s="55">
        <v>68.5</v>
      </c>
      <c r="I12" s="55"/>
      <c r="J12" s="55"/>
      <c r="K12" s="21"/>
      <c r="L12" s="21"/>
      <c r="M12" s="55"/>
    </row>
    <row r="13" spans="1:13" ht="102" x14ac:dyDescent="0.2">
      <c r="A13" s="36" t="s">
        <v>258</v>
      </c>
      <c r="B13" s="24" t="s">
        <v>353</v>
      </c>
      <c r="C13" s="119"/>
      <c r="D13" s="26"/>
      <c r="E13" s="27"/>
      <c r="F13" s="27"/>
      <c r="G13" s="27">
        <v>4.5</v>
      </c>
      <c r="H13" s="27">
        <v>65</v>
      </c>
      <c r="I13" s="27"/>
      <c r="J13" s="27"/>
      <c r="K13" s="27"/>
      <c r="L13" s="27"/>
      <c r="M13" s="27"/>
    </row>
    <row r="14" spans="1:13" ht="51" x14ac:dyDescent="0.2">
      <c r="A14" s="53" t="s">
        <v>260</v>
      </c>
      <c r="B14" s="30" t="s">
        <v>379</v>
      </c>
      <c r="C14" s="117"/>
      <c r="D14" s="44"/>
      <c r="E14" s="55"/>
      <c r="F14" s="56"/>
      <c r="G14" s="56">
        <v>4.5</v>
      </c>
      <c r="H14" s="56">
        <v>65</v>
      </c>
      <c r="I14" s="56"/>
      <c r="J14" s="56"/>
      <c r="K14" s="56"/>
      <c r="L14" s="56"/>
      <c r="M14" s="56"/>
    </row>
    <row r="15" spans="1:13" ht="25.5" x14ac:dyDescent="0.2">
      <c r="A15" s="76" t="s">
        <v>294</v>
      </c>
      <c r="B15" s="120" t="s">
        <v>295</v>
      </c>
      <c r="C15" s="120"/>
      <c r="D15" s="4"/>
      <c r="E15" s="4"/>
      <c r="F15" s="4"/>
      <c r="G15" s="4">
        <f>G17</f>
        <v>0.59</v>
      </c>
      <c r="H15" s="5">
        <f>H17</f>
        <v>8.39</v>
      </c>
      <c r="I15" s="5"/>
      <c r="J15" s="5"/>
      <c r="K15" s="4"/>
      <c r="L15" s="4"/>
      <c r="M15" s="5"/>
    </row>
    <row r="16" spans="1:13" ht="25.5" x14ac:dyDescent="0.2">
      <c r="A16" s="36" t="s">
        <v>296</v>
      </c>
      <c r="B16" s="121" t="s">
        <v>297</v>
      </c>
      <c r="C16" s="121"/>
      <c r="D16" s="122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" x14ac:dyDescent="0.2">
      <c r="A17" s="123"/>
      <c r="B17" s="124" t="s">
        <v>380</v>
      </c>
      <c r="C17" s="124"/>
      <c r="D17" s="125"/>
      <c r="E17" s="56"/>
      <c r="F17" s="126"/>
      <c r="G17" s="56">
        <v>0.59</v>
      </c>
      <c r="H17" s="56">
        <v>8.39</v>
      </c>
      <c r="I17" s="56"/>
      <c r="J17" s="56"/>
      <c r="K17" s="56"/>
      <c r="L17" s="56"/>
      <c r="M17" s="56"/>
    </row>
    <row r="18" spans="1:13" ht="25.5" x14ac:dyDescent="0.2">
      <c r="A18" s="76" t="s">
        <v>309</v>
      </c>
      <c r="B18" s="77" t="s">
        <v>310</v>
      </c>
      <c r="C18" s="5"/>
      <c r="D18" s="5"/>
      <c r="E18" s="98"/>
      <c r="F18" s="58"/>
      <c r="G18" s="5"/>
      <c r="H18" s="5">
        <v>60</v>
      </c>
      <c r="I18" s="5"/>
      <c r="J18" s="5"/>
      <c r="K18" s="58"/>
      <c r="L18" s="58"/>
      <c r="M18" s="5"/>
    </row>
    <row r="19" spans="1:13" x14ac:dyDescent="0.2">
      <c r="A19" s="33"/>
      <c r="B19" s="34" t="s">
        <v>381</v>
      </c>
      <c r="C19" s="34"/>
      <c r="D19" s="5"/>
      <c r="E19" s="5"/>
      <c r="F19" s="5"/>
      <c r="G19" s="5">
        <f>G10+G11+G15+G18+G8</f>
        <v>175.99</v>
      </c>
      <c r="H19" s="5">
        <f>H10+H11+H15+H18+H8</f>
        <v>3116.89</v>
      </c>
      <c r="I19" s="5"/>
      <c r="J19" s="5"/>
      <c r="K19" s="5"/>
      <c r="L19" s="5"/>
      <c r="M19" s="5"/>
    </row>
  </sheetData>
  <mergeCells count="10">
    <mergeCell ref="A2:M3"/>
    <mergeCell ref="A5:A6"/>
    <mergeCell ref="B5:B6"/>
    <mergeCell ref="C5:C6"/>
    <mergeCell ref="D5:D6"/>
    <mergeCell ref="E5:F5"/>
    <mergeCell ref="G5:H5"/>
    <mergeCell ref="I5:J5"/>
    <mergeCell ref="K5:L5"/>
    <mergeCell ref="M5:M6"/>
  </mergeCells>
  <pageMargins left="0.75" right="0.75" top="1" bottom="1" header="0.5" footer="0.5"/>
  <pageSetup paperSize="9" scale="4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51"/>
  <sheetViews>
    <sheetView view="pageBreakPreview" zoomScale="60" zoomScaleNormal="100" workbookViewId="0"/>
  </sheetViews>
  <sheetFormatPr defaultColWidth="9" defaultRowHeight="12.75" x14ac:dyDescent="0.2"/>
  <cols>
    <col min="1" max="1" width="5.42578125" style="127" customWidth="1"/>
    <col min="2" max="2" width="39.5703125" style="1" customWidth="1"/>
    <col min="3" max="3" width="19.140625" style="2" customWidth="1"/>
    <col min="4" max="4" width="22.140625" style="128" customWidth="1"/>
    <col min="5" max="5" width="11.85546875" style="1" customWidth="1"/>
    <col min="6" max="6" width="12" style="1" customWidth="1"/>
    <col min="7" max="7" width="13.42578125" style="1" customWidth="1"/>
    <col min="8" max="8" width="13.140625" style="1" customWidth="1"/>
    <col min="9" max="9" width="13" style="1" customWidth="1"/>
    <col min="10" max="10" width="14.28515625" style="1" customWidth="1"/>
    <col min="11" max="11" width="15.140625" style="1" customWidth="1"/>
    <col min="12" max="12" width="14.5703125" style="1" customWidth="1"/>
    <col min="13" max="13" width="20.42578125" style="1" customWidth="1"/>
    <col min="14" max="14" width="9" style="1" bestFit="1" customWidth="1"/>
    <col min="15" max="16384" width="9" style="1"/>
  </cols>
  <sheetData>
    <row r="3" spans="1:13" ht="16.5" x14ac:dyDescent="0.25">
      <c r="A3" s="129" t="s">
        <v>382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" x14ac:dyDescent="0.2">
      <c r="A4" s="83"/>
      <c r="B4" s="83"/>
      <c r="C4" s="82"/>
      <c r="D4" s="82"/>
      <c r="E4" s="83"/>
      <c r="F4" s="83"/>
      <c r="G4" s="83"/>
      <c r="H4" s="83"/>
      <c r="I4" s="83"/>
      <c r="J4" s="83"/>
      <c r="K4" s="83"/>
      <c r="L4" s="83"/>
      <c r="M4" s="83"/>
    </row>
    <row r="5" spans="1:13" ht="58.5" customHeight="1" x14ac:dyDescent="0.2">
      <c r="A5" s="130" t="s">
        <v>383</v>
      </c>
      <c r="B5" s="131" t="s">
        <v>1</v>
      </c>
      <c r="C5" s="209" t="s">
        <v>2</v>
      </c>
      <c r="D5" s="211" t="s">
        <v>3</v>
      </c>
      <c r="E5" s="254" t="s">
        <v>4</v>
      </c>
      <c r="F5" s="255"/>
      <c r="G5" s="254" t="s">
        <v>5</v>
      </c>
      <c r="H5" s="255"/>
      <c r="I5" s="256" t="s">
        <v>6</v>
      </c>
      <c r="J5" s="257"/>
      <c r="K5" s="256" t="s">
        <v>7</v>
      </c>
      <c r="L5" s="257"/>
      <c r="M5" s="207" t="s">
        <v>8</v>
      </c>
    </row>
    <row r="6" spans="1:13" ht="31.5" customHeight="1" x14ac:dyDescent="0.2">
      <c r="A6" s="132"/>
      <c r="B6" s="133"/>
      <c r="C6" s="210"/>
      <c r="D6" s="212"/>
      <c r="E6" s="85" t="s">
        <v>370</v>
      </c>
      <c r="F6" s="85" t="s">
        <v>371</v>
      </c>
      <c r="G6" s="85" t="s">
        <v>370</v>
      </c>
      <c r="H6" s="85" t="s">
        <v>371</v>
      </c>
      <c r="I6" s="85" t="s">
        <v>370</v>
      </c>
      <c r="J6" s="85" t="s">
        <v>371</v>
      </c>
      <c r="K6" s="85" t="s">
        <v>370</v>
      </c>
      <c r="L6" s="85" t="s">
        <v>371</v>
      </c>
      <c r="M6" s="208"/>
    </row>
    <row r="7" spans="1:13" ht="15" customHeight="1" x14ac:dyDescent="0.2">
      <c r="A7" s="11" t="s">
        <v>10</v>
      </c>
      <c r="B7" s="12" t="s">
        <v>11</v>
      </c>
      <c r="C7" s="12" t="s">
        <v>12</v>
      </c>
      <c r="D7" s="12" t="s">
        <v>13</v>
      </c>
      <c r="E7" s="12" t="s">
        <v>14</v>
      </c>
      <c r="F7" s="12" t="s">
        <v>15</v>
      </c>
      <c r="G7" s="12" t="s">
        <v>16</v>
      </c>
      <c r="H7" s="12" t="s">
        <v>17</v>
      </c>
      <c r="I7" s="12" t="s">
        <v>18</v>
      </c>
      <c r="J7" s="12" t="s">
        <v>373</v>
      </c>
      <c r="K7" s="12" t="s">
        <v>374</v>
      </c>
      <c r="L7" s="13" t="s">
        <v>375</v>
      </c>
      <c r="M7" s="12" t="s">
        <v>315</v>
      </c>
    </row>
    <row r="8" spans="1:13" s="134" customFormat="1" ht="25.5" x14ac:dyDescent="0.2">
      <c r="A8" s="135" t="s">
        <v>19</v>
      </c>
      <c r="B8" s="15" t="s">
        <v>20</v>
      </c>
      <c r="C8" s="16"/>
      <c r="D8" s="15"/>
      <c r="E8" s="15"/>
      <c r="F8" s="16"/>
      <c r="G8" s="16">
        <f>SUM(G9:G14)</f>
        <v>2.6000000000000005</v>
      </c>
      <c r="H8" s="16">
        <f>SUM(H9:H14)</f>
        <v>47.5</v>
      </c>
      <c r="I8" s="16"/>
      <c r="J8" s="16"/>
      <c r="K8" s="16"/>
      <c r="L8" s="16"/>
      <c r="M8" s="16"/>
    </row>
    <row r="9" spans="1:13" ht="38.25" x14ac:dyDescent="0.2">
      <c r="A9" s="36" t="s">
        <v>384</v>
      </c>
      <c r="B9" s="19" t="s">
        <v>385</v>
      </c>
      <c r="C9" s="20"/>
      <c r="D9" s="136"/>
      <c r="E9" s="21"/>
      <c r="F9" s="21"/>
      <c r="G9" s="21">
        <v>0.1</v>
      </c>
      <c r="H9" s="21">
        <v>0.8</v>
      </c>
      <c r="I9" s="21"/>
      <c r="J9" s="21"/>
      <c r="K9" s="21"/>
      <c r="L9" s="21"/>
      <c r="M9" s="21"/>
    </row>
    <row r="10" spans="1:13" ht="51" x14ac:dyDescent="0.2">
      <c r="A10" s="36" t="s">
        <v>386</v>
      </c>
      <c r="B10" s="24" t="s">
        <v>327</v>
      </c>
      <c r="C10" s="26"/>
      <c r="D10" s="41"/>
      <c r="E10" s="27"/>
      <c r="F10" s="27"/>
      <c r="G10" s="27">
        <v>1.1000000000000001</v>
      </c>
      <c r="H10" s="27">
        <v>19.95</v>
      </c>
      <c r="I10" s="27"/>
      <c r="J10" s="27"/>
      <c r="K10" s="27"/>
      <c r="L10" s="21"/>
      <c r="M10" s="27"/>
    </row>
    <row r="11" spans="1:13" ht="38.25" x14ac:dyDescent="0.2">
      <c r="A11" s="36" t="s">
        <v>387</v>
      </c>
      <c r="B11" s="24" t="s">
        <v>40</v>
      </c>
      <c r="C11" s="26"/>
      <c r="D11" s="41"/>
      <c r="E11" s="27"/>
      <c r="F11" s="27"/>
      <c r="G11" s="27">
        <v>0.05</v>
      </c>
      <c r="H11" s="27">
        <v>0.5</v>
      </c>
      <c r="I11" s="27"/>
      <c r="J11" s="27"/>
      <c r="K11" s="27"/>
      <c r="L11" s="21"/>
      <c r="M11" s="27"/>
    </row>
    <row r="12" spans="1:13" ht="38.25" x14ac:dyDescent="0.2">
      <c r="A12" s="36" t="s">
        <v>388</v>
      </c>
      <c r="B12" s="24" t="s">
        <v>326</v>
      </c>
      <c r="C12" s="26"/>
      <c r="D12" s="41"/>
      <c r="E12" s="27"/>
      <c r="F12" s="27"/>
      <c r="G12" s="27">
        <v>1.1000000000000001</v>
      </c>
      <c r="H12" s="27">
        <v>22</v>
      </c>
      <c r="I12" s="27"/>
      <c r="J12" s="27"/>
      <c r="K12" s="27"/>
      <c r="L12" s="21"/>
      <c r="M12" s="27"/>
    </row>
    <row r="13" spans="1:13" ht="38.25" x14ac:dyDescent="0.2">
      <c r="A13" s="66" t="s">
        <v>389</v>
      </c>
      <c r="B13" s="24" t="s">
        <v>390</v>
      </c>
      <c r="C13" s="26"/>
      <c r="D13" s="41"/>
      <c r="E13" s="27"/>
      <c r="F13" s="27"/>
      <c r="G13" s="27">
        <v>0.1</v>
      </c>
      <c r="H13" s="27">
        <v>1.25</v>
      </c>
      <c r="I13" s="27"/>
      <c r="J13" s="27"/>
      <c r="K13" s="27"/>
      <c r="L13" s="21"/>
      <c r="M13" s="27"/>
    </row>
    <row r="14" spans="1:13" ht="51" x14ac:dyDescent="0.2">
      <c r="A14" s="53" t="s">
        <v>391</v>
      </c>
      <c r="B14" s="30" t="s">
        <v>62</v>
      </c>
      <c r="C14" s="137"/>
      <c r="D14" s="137"/>
      <c r="E14" s="92"/>
      <c r="F14" s="56"/>
      <c r="G14" s="56">
        <v>0.15</v>
      </c>
      <c r="H14" s="56">
        <v>3</v>
      </c>
      <c r="I14" s="56"/>
      <c r="J14" s="56"/>
      <c r="K14" s="56"/>
      <c r="L14" s="55"/>
      <c r="M14" s="56"/>
    </row>
    <row r="15" spans="1:13" ht="38.25" x14ac:dyDescent="0.2">
      <c r="A15" s="14" t="s">
        <v>85</v>
      </c>
      <c r="B15" s="15" t="s">
        <v>86</v>
      </c>
      <c r="C15" s="16"/>
      <c r="D15" s="16"/>
      <c r="E15" s="16"/>
      <c r="F15" s="16"/>
      <c r="G15" s="16">
        <f>G16</f>
        <v>1.2200000000000002</v>
      </c>
      <c r="H15" s="16">
        <f>H16</f>
        <v>14.1</v>
      </c>
      <c r="I15" s="16"/>
      <c r="J15" s="16"/>
      <c r="K15" s="16"/>
      <c r="L15" s="16"/>
      <c r="M15" s="16"/>
    </row>
    <row r="16" spans="1:13" ht="54" x14ac:dyDescent="0.2">
      <c r="A16" s="234" t="s">
        <v>87</v>
      </c>
      <c r="B16" s="138" t="s">
        <v>340</v>
      </c>
      <c r="C16" s="37"/>
      <c r="D16" s="37"/>
      <c r="E16" s="21"/>
      <c r="F16" s="139"/>
      <c r="G16" s="139">
        <f>SUM(G17:G21)</f>
        <v>1.2200000000000002</v>
      </c>
      <c r="H16" s="140">
        <f>SUM(H17:H21)</f>
        <v>14.1</v>
      </c>
      <c r="I16" s="139"/>
      <c r="J16" s="139"/>
      <c r="K16" s="139"/>
      <c r="L16" s="21"/>
      <c r="M16" s="139"/>
    </row>
    <row r="17" spans="1:13" ht="51" x14ac:dyDescent="0.2">
      <c r="A17" s="214"/>
      <c r="B17" s="141" t="s">
        <v>392</v>
      </c>
      <c r="C17" s="41"/>
      <c r="D17" s="41"/>
      <c r="E17" s="27"/>
      <c r="F17" s="27"/>
      <c r="G17" s="27">
        <v>0.4</v>
      </c>
      <c r="H17" s="27">
        <v>5</v>
      </c>
      <c r="I17" s="27"/>
      <c r="J17" s="27"/>
      <c r="K17" s="27"/>
      <c r="L17" s="21"/>
      <c r="M17" s="27"/>
    </row>
    <row r="18" spans="1:13" ht="51" x14ac:dyDescent="0.2">
      <c r="A18" s="214"/>
      <c r="B18" s="24" t="s">
        <v>393</v>
      </c>
      <c r="C18" s="41"/>
      <c r="D18" s="41"/>
      <c r="E18" s="27"/>
      <c r="F18" s="27"/>
      <c r="G18" s="27">
        <v>0.1</v>
      </c>
      <c r="H18" s="27">
        <v>0.5</v>
      </c>
      <c r="I18" s="27"/>
      <c r="J18" s="27"/>
      <c r="K18" s="27"/>
      <c r="L18" s="21"/>
      <c r="M18" s="27"/>
    </row>
    <row r="19" spans="1:13" ht="51" x14ac:dyDescent="0.2">
      <c r="A19" s="214"/>
      <c r="B19" s="24" t="s">
        <v>394</v>
      </c>
      <c r="C19" s="26"/>
      <c r="D19" s="41"/>
      <c r="E19" s="27"/>
      <c r="F19" s="27"/>
      <c r="G19" s="27">
        <v>0.6</v>
      </c>
      <c r="H19" s="27">
        <v>8</v>
      </c>
      <c r="I19" s="27"/>
      <c r="J19" s="27"/>
      <c r="K19" s="27"/>
      <c r="L19" s="21"/>
      <c r="M19" s="27"/>
    </row>
    <row r="20" spans="1:13" ht="51" x14ac:dyDescent="0.2">
      <c r="A20" s="235"/>
      <c r="B20" s="24" t="s">
        <v>395</v>
      </c>
      <c r="C20" s="26"/>
      <c r="D20" s="41"/>
      <c r="E20" s="56"/>
      <c r="F20" s="56"/>
      <c r="G20" s="56">
        <v>0.1</v>
      </c>
      <c r="H20" s="56">
        <v>0.5</v>
      </c>
      <c r="I20" s="56"/>
      <c r="J20" s="56"/>
      <c r="K20" s="56"/>
      <c r="L20" s="21"/>
      <c r="M20" s="56"/>
    </row>
    <row r="21" spans="1:13" ht="51" x14ac:dyDescent="0.2">
      <c r="A21" s="53"/>
      <c r="B21" s="24" t="s">
        <v>396</v>
      </c>
      <c r="C21" s="44"/>
      <c r="D21" s="142"/>
      <c r="E21" s="90"/>
      <c r="F21" s="56"/>
      <c r="G21" s="56">
        <v>0.02</v>
      </c>
      <c r="H21" s="27">
        <v>0.1</v>
      </c>
      <c r="I21" s="56"/>
      <c r="J21" s="56"/>
      <c r="K21" s="56"/>
      <c r="L21" s="21"/>
      <c r="M21" s="56"/>
    </row>
    <row r="22" spans="1:13" ht="25.5" x14ac:dyDescent="0.2">
      <c r="A22" s="33" t="s">
        <v>101</v>
      </c>
      <c r="B22" s="34" t="s">
        <v>345</v>
      </c>
      <c r="C22" s="5"/>
      <c r="D22" s="5"/>
      <c r="E22" s="5"/>
      <c r="F22" s="5"/>
      <c r="G22" s="5">
        <f>SUM(G23:G32)</f>
        <v>26.71</v>
      </c>
      <c r="H22" s="5">
        <f>SUM(H23:H32)</f>
        <v>400.25</v>
      </c>
      <c r="I22" s="5"/>
      <c r="J22" s="5"/>
      <c r="K22" s="5"/>
      <c r="L22" s="5"/>
      <c r="M22" s="5"/>
    </row>
    <row r="23" spans="1:13" ht="76.5" x14ac:dyDescent="0.2">
      <c r="A23" s="36" t="s">
        <v>103</v>
      </c>
      <c r="B23" s="24" t="s">
        <v>106</v>
      </c>
      <c r="C23" s="26"/>
      <c r="D23" s="26"/>
      <c r="E23" s="90"/>
      <c r="F23" s="21"/>
      <c r="G23" s="21">
        <v>1.44</v>
      </c>
      <c r="H23" s="27">
        <v>25.32</v>
      </c>
      <c r="I23" s="21"/>
      <c r="J23" s="21"/>
      <c r="K23" s="21"/>
      <c r="L23" s="21"/>
      <c r="M23" s="21"/>
    </row>
    <row r="24" spans="1:13" x14ac:dyDescent="0.2">
      <c r="A24" s="36" t="s">
        <v>105</v>
      </c>
      <c r="B24" s="24" t="s">
        <v>132</v>
      </c>
      <c r="C24" s="26"/>
      <c r="D24" s="26"/>
      <c r="E24" s="27"/>
      <c r="F24" s="27"/>
      <c r="G24" s="27">
        <v>1.34</v>
      </c>
      <c r="H24" s="143">
        <v>16.559999999999999</v>
      </c>
      <c r="I24" s="27"/>
      <c r="J24" s="27"/>
      <c r="K24" s="27"/>
      <c r="L24" s="21"/>
      <c r="M24" s="27"/>
    </row>
    <row r="25" spans="1:13" x14ac:dyDescent="0.2">
      <c r="A25" s="36" t="s">
        <v>107</v>
      </c>
      <c r="B25" s="24" t="s">
        <v>138</v>
      </c>
      <c r="C25" s="26"/>
      <c r="D25" s="41"/>
      <c r="E25" s="27"/>
      <c r="F25" s="27"/>
      <c r="G25" s="27">
        <v>7.2</v>
      </c>
      <c r="H25" s="27">
        <v>114.8</v>
      </c>
      <c r="I25" s="27"/>
      <c r="J25" s="27"/>
      <c r="K25" s="27"/>
      <c r="L25" s="21"/>
      <c r="M25" s="27"/>
    </row>
    <row r="26" spans="1:13" x14ac:dyDescent="0.2">
      <c r="A26" s="36" t="s">
        <v>109</v>
      </c>
      <c r="B26" s="24" t="s">
        <v>140</v>
      </c>
      <c r="C26" s="26"/>
      <c r="D26" s="41"/>
      <c r="E26" s="27"/>
      <c r="F26" s="27"/>
      <c r="G26" s="27">
        <v>0.16</v>
      </c>
      <c r="H26" s="27">
        <v>2.61</v>
      </c>
      <c r="I26" s="27"/>
      <c r="J26" s="27"/>
      <c r="K26" s="27"/>
      <c r="L26" s="21"/>
      <c r="M26" s="27"/>
    </row>
    <row r="27" spans="1:13" x14ac:dyDescent="0.2">
      <c r="A27" s="36" t="s">
        <v>111</v>
      </c>
      <c r="B27" s="24" t="s">
        <v>146</v>
      </c>
      <c r="C27" s="26"/>
      <c r="D27" s="41"/>
      <c r="E27" s="90"/>
      <c r="F27" s="27"/>
      <c r="G27" s="27">
        <v>4.67</v>
      </c>
      <c r="H27" s="27">
        <v>46.4</v>
      </c>
      <c r="I27" s="27"/>
      <c r="J27" s="27"/>
      <c r="K27" s="27"/>
      <c r="L27" s="21"/>
      <c r="M27" s="27"/>
    </row>
    <row r="28" spans="1:13" ht="15" x14ac:dyDescent="0.2">
      <c r="A28" s="36" t="s">
        <v>113</v>
      </c>
      <c r="B28" s="24" t="s">
        <v>158</v>
      </c>
      <c r="C28" s="26"/>
      <c r="D28" s="26"/>
      <c r="E28" s="27"/>
      <c r="F28" s="27"/>
      <c r="G28" s="27">
        <v>0.33</v>
      </c>
      <c r="H28" s="144">
        <v>5.18</v>
      </c>
      <c r="I28" s="27"/>
      <c r="J28" s="27"/>
      <c r="K28" s="27"/>
      <c r="L28" s="21"/>
      <c r="M28" s="27"/>
    </row>
    <row r="29" spans="1:13" x14ac:dyDescent="0.2">
      <c r="A29" s="36" t="s">
        <v>115</v>
      </c>
      <c r="B29" s="24" t="s">
        <v>188</v>
      </c>
      <c r="C29" s="26"/>
      <c r="D29" s="26"/>
      <c r="E29" s="27"/>
      <c r="F29" s="27"/>
      <c r="G29" s="27">
        <v>1.6</v>
      </c>
      <c r="H29" s="27">
        <v>27.54</v>
      </c>
      <c r="I29" s="27"/>
      <c r="J29" s="27"/>
      <c r="K29" s="27"/>
      <c r="L29" s="21"/>
      <c r="M29" s="27"/>
    </row>
    <row r="30" spans="1:13" ht="25.5" x14ac:dyDescent="0.2">
      <c r="A30" s="36" t="s">
        <v>117</v>
      </c>
      <c r="B30" s="24" t="s">
        <v>202</v>
      </c>
      <c r="C30" s="26"/>
      <c r="D30" s="26"/>
      <c r="E30" s="27"/>
      <c r="F30" s="27"/>
      <c r="G30" s="27">
        <v>0.7</v>
      </c>
      <c r="H30" s="27">
        <v>10</v>
      </c>
      <c r="I30" s="27"/>
      <c r="J30" s="27"/>
      <c r="K30" s="27"/>
      <c r="L30" s="21"/>
      <c r="M30" s="27"/>
    </row>
    <row r="31" spans="1:13" x14ac:dyDescent="0.2">
      <c r="A31" s="36" t="s">
        <v>119</v>
      </c>
      <c r="B31" s="24" t="s">
        <v>226</v>
      </c>
      <c r="C31" s="26"/>
      <c r="D31" s="26"/>
      <c r="E31" s="27"/>
      <c r="F31" s="27"/>
      <c r="G31" s="27">
        <v>7.73</v>
      </c>
      <c r="H31" s="27">
        <v>123</v>
      </c>
      <c r="I31" s="27"/>
      <c r="J31" s="27"/>
      <c r="K31" s="27"/>
      <c r="L31" s="21"/>
      <c r="M31" s="27"/>
    </row>
    <row r="32" spans="1:13" x14ac:dyDescent="0.2">
      <c r="A32" s="36" t="s">
        <v>121</v>
      </c>
      <c r="B32" s="30" t="s">
        <v>347</v>
      </c>
      <c r="C32" s="44"/>
      <c r="D32" s="137"/>
      <c r="E32" s="90"/>
      <c r="F32" s="56"/>
      <c r="G32" s="56">
        <v>1.54</v>
      </c>
      <c r="H32" s="27">
        <v>28.84</v>
      </c>
      <c r="I32" s="56"/>
      <c r="J32" s="56"/>
      <c r="K32" s="56"/>
      <c r="L32" s="21"/>
      <c r="M32" s="56"/>
    </row>
    <row r="33" spans="1:13" ht="38.25" x14ac:dyDescent="0.2">
      <c r="A33" s="14" t="s">
        <v>243</v>
      </c>
      <c r="B33" s="15" t="s">
        <v>244</v>
      </c>
      <c r="C33" s="16"/>
      <c r="D33" s="16"/>
      <c r="E33" s="16"/>
      <c r="F33" s="16"/>
      <c r="G33" s="16">
        <f>G35+G34</f>
        <v>7.31</v>
      </c>
      <c r="H33" s="16">
        <f>H35+H34</f>
        <v>163</v>
      </c>
      <c r="I33" s="16"/>
      <c r="J33" s="16"/>
      <c r="K33" s="16"/>
      <c r="L33" s="16"/>
      <c r="M33" s="16"/>
    </row>
    <row r="34" spans="1:13" x14ac:dyDescent="0.2">
      <c r="A34" s="36" t="s">
        <v>245</v>
      </c>
      <c r="B34" s="19" t="s">
        <v>246</v>
      </c>
      <c r="C34" s="20"/>
      <c r="D34" s="136"/>
      <c r="E34" s="27"/>
      <c r="F34" s="27"/>
      <c r="G34" s="27">
        <v>0.8</v>
      </c>
      <c r="H34" s="27">
        <v>13</v>
      </c>
      <c r="I34" s="27"/>
      <c r="J34" s="27"/>
      <c r="K34" s="27"/>
      <c r="L34" s="21"/>
      <c r="M34" s="27"/>
    </row>
    <row r="35" spans="1:13" ht="38.25" x14ac:dyDescent="0.2">
      <c r="A35" s="42" t="s">
        <v>247</v>
      </c>
      <c r="B35" s="43" t="s">
        <v>248</v>
      </c>
      <c r="C35" s="26"/>
      <c r="D35" s="125"/>
      <c r="E35" s="90"/>
      <c r="F35" s="27"/>
      <c r="G35" s="27">
        <v>6.51</v>
      </c>
      <c r="H35" s="27">
        <v>150</v>
      </c>
      <c r="I35" s="27"/>
      <c r="J35" s="27"/>
      <c r="K35" s="27"/>
      <c r="L35" s="21"/>
      <c r="M35" s="27"/>
    </row>
    <row r="36" spans="1:13" ht="25.5" x14ac:dyDescent="0.2">
      <c r="A36" s="76" t="s">
        <v>251</v>
      </c>
      <c r="B36" s="77" t="s">
        <v>252</v>
      </c>
      <c r="C36" s="4"/>
      <c r="D36" s="4"/>
      <c r="E36" s="4"/>
      <c r="F36" s="5"/>
      <c r="G36" s="4">
        <f>SUM(G37:G42)</f>
        <v>10.529</v>
      </c>
      <c r="H36" s="4">
        <f>SUM(H37:H42)</f>
        <v>166.33</v>
      </c>
      <c r="I36" s="4"/>
      <c r="J36" s="4"/>
      <c r="K36" s="4"/>
      <c r="L36" s="4"/>
      <c r="M36" s="4"/>
    </row>
    <row r="37" spans="1:13" ht="38.25" x14ac:dyDescent="0.2">
      <c r="A37" s="213" t="s">
        <v>253</v>
      </c>
      <c r="B37" s="19" t="s">
        <v>254</v>
      </c>
      <c r="C37" s="20"/>
      <c r="D37" s="26"/>
      <c r="E37" s="90"/>
      <c r="F37" s="27"/>
      <c r="G37" s="27">
        <v>2.5</v>
      </c>
      <c r="H37" s="27">
        <v>46.52</v>
      </c>
      <c r="I37" s="27"/>
      <c r="J37" s="27"/>
      <c r="K37" s="27"/>
      <c r="L37" s="21"/>
      <c r="M37" s="27"/>
    </row>
    <row r="38" spans="1:13" ht="63.75" x14ac:dyDescent="0.2">
      <c r="A38" s="215"/>
      <c r="B38" s="24" t="s">
        <v>352</v>
      </c>
      <c r="C38" s="26"/>
      <c r="D38" s="26"/>
      <c r="E38" s="27"/>
      <c r="F38" s="27"/>
      <c r="G38" s="27">
        <v>4.5</v>
      </c>
      <c r="H38" s="27">
        <v>60.5</v>
      </c>
      <c r="I38" s="27"/>
      <c r="J38" s="27"/>
      <c r="K38" s="27"/>
      <c r="L38" s="21"/>
      <c r="M38" s="27"/>
    </row>
    <row r="39" spans="1:13" ht="38.25" x14ac:dyDescent="0.2">
      <c r="A39" s="36" t="s">
        <v>258</v>
      </c>
      <c r="B39" s="141" t="s">
        <v>265</v>
      </c>
      <c r="C39" s="41"/>
      <c r="D39" s="26"/>
      <c r="E39" s="27"/>
      <c r="F39" s="27"/>
      <c r="G39" s="27">
        <v>2</v>
      </c>
      <c r="H39" s="27">
        <v>35</v>
      </c>
      <c r="I39" s="27"/>
      <c r="J39" s="27"/>
      <c r="K39" s="27"/>
      <c r="L39" s="21"/>
      <c r="M39" s="27"/>
    </row>
    <row r="40" spans="1:13" ht="38.25" x14ac:dyDescent="0.2">
      <c r="A40" s="66" t="s">
        <v>260</v>
      </c>
      <c r="B40" s="145" t="s">
        <v>397</v>
      </c>
      <c r="C40" s="27"/>
      <c r="D40" s="27"/>
      <c r="E40" s="27"/>
      <c r="F40" s="27"/>
      <c r="G40" s="27">
        <v>0.68</v>
      </c>
      <c r="H40" s="27">
        <v>10</v>
      </c>
      <c r="I40" s="27"/>
      <c r="J40" s="27"/>
      <c r="K40" s="27"/>
      <c r="L40" s="21"/>
      <c r="M40" s="27"/>
    </row>
    <row r="41" spans="1:13" ht="38.25" x14ac:dyDescent="0.2">
      <c r="A41" s="66" t="s">
        <v>264</v>
      </c>
      <c r="B41" s="141" t="s">
        <v>398</v>
      </c>
      <c r="C41" s="41"/>
      <c r="D41" s="41"/>
      <c r="E41" s="27"/>
      <c r="F41" s="27"/>
      <c r="G41" s="27">
        <v>0.5</v>
      </c>
      <c r="H41" s="27">
        <v>8.2200000000000006</v>
      </c>
      <c r="I41" s="27"/>
      <c r="J41" s="27"/>
      <c r="K41" s="27"/>
      <c r="L41" s="21"/>
      <c r="M41" s="27"/>
    </row>
    <row r="42" spans="1:13" ht="38.25" x14ac:dyDescent="0.2">
      <c r="A42" s="66" t="s">
        <v>266</v>
      </c>
      <c r="B42" s="141" t="s">
        <v>399</v>
      </c>
      <c r="C42" s="41"/>
      <c r="D42" s="41"/>
      <c r="E42" s="27"/>
      <c r="F42" s="27"/>
      <c r="G42" s="27">
        <v>0.34899999999999998</v>
      </c>
      <c r="H42" s="27">
        <v>6.09</v>
      </c>
      <c r="I42" s="27"/>
      <c r="J42" s="27"/>
      <c r="K42" s="27"/>
      <c r="L42" s="21"/>
      <c r="M42" s="27"/>
    </row>
    <row r="43" spans="1:13" ht="38.25" x14ac:dyDescent="0.2">
      <c r="A43" s="76" t="s">
        <v>294</v>
      </c>
      <c r="B43" s="77" t="s">
        <v>295</v>
      </c>
      <c r="C43" s="4"/>
      <c r="D43" s="77"/>
      <c r="E43" s="77"/>
      <c r="F43" s="4"/>
      <c r="G43" s="4">
        <f>SUM(G45:G50)</f>
        <v>8.7100000000000009</v>
      </c>
      <c r="H43" s="4">
        <f>SUM(H45:H50)</f>
        <v>147.85999999999999</v>
      </c>
      <c r="I43" s="4"/>
      <c r="J43" s="4"/>
      <c r="K43" s="4"/>
      <c r="L43" s="77"/>
      <c r="M43" s="4"/>
    </row>
    <row r="44" spans="1:13" ht="38.25" x14ac:dyDescent="0.2">
      <c r="A44" s="66" t="s">
        <v>296</v>
      </c>
      <c r="B44" s="146" t="s">
        <v>400</v>
      </c>
      <c r="C44" s="122"/>
      <c r="D44" s="146"/>
      <c r="E44" s="146"/>
      <c r="F44" s="37"/>
      <c r="G44" s="37">
        <f>SUM(G45:G50)</f>
        <v>8.7100000000000009</v>
      </c>
      <c r="H44" s="122">
        <f>SUM(H45:H50)</f>
        <v>147.85999999999999</v>
      </c>
      <c r="I44" s="122"/>
      <c r="J44" s="122"/>
      <c r="K44" s="122"/>
      <c r="L44" s="146"/>
      <c r="M44" s="122"/>
    </row>
    <row r="45" spans="1:13" ht="25.5" x14ac:dyDescent="0.2">
      <c r="A45" s="258"/>
      <c r="B45" s="141" t="s">
        <v>401</v>
      </c>
      <c r="C45" s="41"/>
      <c r="D45" s="41"/>
      <c r="E45" s="90"/>
      <c r="F45" s="27"/>
      <c r="G45" s="27">
        <v>2.64</v>
      </c>
      <c r="H45" s="27">
        <v>39.770000000000003</v>
      </c>
      <c r="I45" s="27"/>
      <c r="J45" s="27"/>
      <c r="K45" s="27"/>
      <c r="L45" s="21"/>
      <c r="M45" s="27"/>
    </row>
    <row r="46" spans="1:13" x14ac:dyDescent="0.2">
      <c r="A46" s="214"/>
      <c r="B46" s="141" t="s">
        <v>402</v>
      </c>
      <c r="C46" s="41"/>
      <c r="D46" s="41"/>
      <c r="E46" s="27"/>
      <c r="F46" s="27"/>
      <c r="G46" s="27">
        <v>0.16</v>
      </c>
      <c r="H46" s="27">
        <v>2.61</v>
      </c>
      <c r="I46" s="27"/>
      <c r="J46" s="27"/>
      <c r="K46" s="27"/>
      <c r="L46" s="21"/>
      <c r="M46" s="27"/>
    </row>
    <row r="47" spans="1:13" x14ac:dyDescent="0.2">
      <c r="A47" s="214"/>
      <c r="B47" s="141" t="s">
        <v>403</v>
      </c>
      <c r="C47" s="41"/>
      <c r="D47" s="41"/>
      <c r="E47" s="27"/>
      <c r="F47" s="27"/>
      <c r="G47" s="27">
        <v>0.37</v>
      </c>
      <c r="H47" s="27">
        <v>5.74</v>
      </c>
      <c r="I47" s="27"/>
      <c r="J47" s="27"/>
      <c r="K47" s="27"/>
      <c r="L47" s="21"/>
      <c r="M47" s="27"/>
    </row>
    <row r="48" spans="1:13" x14ac:dyDescent="0.2">
      <c r="A48" s="214"/>
      <c r="B48" s="24" t="s">
        <v>306</v>
      </c>
      <c r="C48" s="26"/>
      <c r="D48" s="41"/>
      <c r="E48" s="27"/>
      <c r="F48" s="27"/>
      <c r="G48" s="27">
        <v>2</v>
      </c>
      <c r="H48" s="27">
        <v>30</v>
      </c>
      <c r="I48" s="27"/>
      <c r="J48" s="27"/>
      <c r="K48" s="27"/>
      <c r="L48" s="21"/>
      <c r="M48" s="27"/>
    </row>
    <row r="49" spans="1:13" ht="25.5" x14ac:dyDescent="0.2">
      <c r="A49" s="214"/>
      <c r="B49" s="24" t="s">
        <v>307</v>
      </c>
      <c r="C49" s="26"/>
      <c r="D49" s="41"/>
      <c r="E49" s="27"/>
      <c r="F49" s="27"/>
      <c r="G49" s="27">
        <v>2.81</v>
      </c>
      <c r="H49" s="27">
        <v>50.2</v>
      </c>
      <c r="I49" s="27"/>
      <c r="J49" s="27"/>
      <c r="K49" s="27"/>
      <c r="L49" s="21"/>
      <c r="M49" s="27"/>
    </row>
    <row r="50" spans="1:13" x14ac:dyDescent="0.2">
      <c r="A50" s="235"/>
      <c r="B50" s="30" t="s">
        <v>308</v>
      </c>
      <c r="C50" s="44"/>
      <c r="D50" s="125"/>
      <c r="E50" s="56"/>
      <c r="F50" s="56"/>
      <c r="G50" s="56">
        <v>0.73</v>
      </c>
      <c r="H50" s="56">
        <v>19.54</v>
      </c>
      <c r="I50" s="56"/>
      <c r="J50" s="56"/>
      <c r="K50" s="56"/>
      <c r="L50" s="55"/>
      <c r="M50" s="56"/>
    </row>
    <row r="51" spans="1:13" x14ac:dyDescent="0.2">
      <c r="A51" s="33"/>
      <c r="B51" s="34" t="s">
        <v>317</v>
      </c>
      <c r="C51" s="5"/>
      <c r="D51" s="5"/>
      <c r="E51" s="5"/>
      <c r="F51" s="5"/>
      <c r="G51" s="5">
        <f>G43+G36+G33+G22+G15+G8</f>
        <v>57.079000000000001</v>
      </c>
      <c r="H51" s="5">
        <f>H43+H36+H33+H22+H15+H8</f>
        <v>939.04000000000008</v>
      </c>
      <c r="I51" s="5"/>
      <c r="J51" s="5"/>
      <c r="K51" s="5"/>
      <c r="L51" s="5"/>
      <c r="M51" s="5"/>
    </row>
  </sheetData>
  <mergeCells count="10">
    <mergeCell ref="A16:A20"/>
    <mergeCell ref="A37:A38"/>
    <mergeCell ref="A45:A50"/>
    <mergeCell ref="M5:M6"/>
    <mergeCell ref="C5:C6"/>
    <mergeCell ref="D5:D6"/>
    <mergeCell ref="E5:F5"/>
    <mergeCell ref="G5:H5"/>
    <mergeCell ref="I5:J5"/>
    <mergeCell ref="K5:L5"/>
  </mergeCells>
  <pageMargins left="0.70000004768371604" right="0.70000004768371604" top="0.75" bottom="0.75" header="0.30000001192092901" footer="0.30000001192092901"/>
  <pageSetup paperSize="9" scale="4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0"/>
  <sheetViews>
    <sheetView view="pageBreakPreview" zoomScale="60" zoomScaleNormal="100" workbookViewId="0"/>
  </sheetViews>
  <sheetFormatPr defaultColWidth="9" defaultRowHeight="12.75" x14ac:dyDescent="0.2"/>
  <cols>
    <col min="1" max="1" width="6.140625" style="82" customWidth="1"/>
    <col min="2" max="2" width="43.140625" style="83" customWidth="1"/>
    <col min="3" max="3" width="18.85546875" style="82" customWidth="1"/>
    <col min="4" max="4" width="23.5703125" style="147" customWidth="1"/>
    <col min="5" max="5" width="21.140625" style="83" customWidth="1"/>
    <col min="6" max="6" width="21" style="83" customWidth="1"/>
    <col min="7" max="7" width="17.140625" style="83" customWidth="1"/>
    <col min="8" max="8" width="16.5703125" style="83" customWidth="1"/>
    <col min="9" max="9" width="25.7109375" style="83" customWidth="1"/>
    <col min="10" max="10" width="9" style="83" bestFit="1" customWidth="1"/>
    <col min="11" max="16384" width="9" style="83"/>
  </cols>
  <sheetData>
    <row r="2" spans="1:9" ht="32.25" customHeight="1" x14ac:dyDescent="0.2">
      <c r="A2" s="263" t="s">
        <v>404</v>
      </c>
      <c r="B2" s="263"/>
      <c r="C2" s="263"/>
      <c r="D2" s="263"/>
      <c r="E2" s="263"/>
      <c r="F2" s="263"/>
      <c r="G2" s="263"/>
      <c r="H2" s="263"/>
      <c r="I2" s="263"/>
    </row>
    <row r="3" spans="1:9" ht="16.5" customHeight="1" x14ac:dyDescent="0.2">
      <c r="A3" s="148"/>
      <c r="B3" s="149"/>
      <c r="C3" s="150"/>
      <c r="D3" s="151"/>
      <c r="E3" s="152"/>
      <c r="F3" s="152"/>
      <c r="G3" s="152"/>
      <c r="H3" s="152"/>
      <c r="I3" s="152"/>
    </row>
    <row r="4" spans="1:9" ht="60" customHeight="1" x14ac:dyDescent="0.2">
      <c r="A4" s="130"/>
      <c r="B4" s="211" t="s">
        <v>405</v>
      </c>
      <c r="C4" s="209" t="s">
        <v>2</v>
      </c>
      <c r="D4" s="211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207" t="s">
        <v>8</v>
      </c>
    </row>
    <row r="5" spans="1:9" ht="15" customHeight="1" x14ac:dyDescent="0.2">
      <c r="A5" s="132"/>
      <c r="B5" s="212"/>
      <c r="C5" s="210"/>
      <c r="D5" s="212"/>
      <c r="E5" s="85" t="s">
        <v>406</v>
      </c>
      <c r="F5" s="85" t="s">
        <v>406</v>
      </c>
      <c r="G5" s="85" t="s">
        <v>406</v>
      </c>
      <c r="H5" s="85" t="s">
        <v>406</v>
      </c>
      <c r="I5" s="208"/>
    </row>
    <row r="6" spans="1:9" ht="11.25" customHeight="1" x14ac:dyDescent="0.2">
      <c r="A6" s="11" t="s">
        <v>10</v>
      </c>
      <c r="B6" s="12" t="s">
        <v>11</v>
      </c>
      <c r="C6" s="12" t="s">
        <v>12</v>
      </c>
      <c r="D6" s="12" t="s">
        <v>13</v>
      </c>
      <c r="E6" s="12" t="s">
        <v>14</v>
      </c>
      <c r="F6" s="12" t="s">
        <v>15</v>
      </c>
      <c r="G6" s="12" t="s">
        <v>16</v>
      </c>
      <c r="H6" s="13" t="s">
        <v>17</v>
      </c>
      <c r="I6" s="13" t="s">
        <v>18</v>
      </c>
    </row>
    <row r="7" spans="1:9" ht="21.75" customHeight="1" x14ac:dyDescent="0.2">
      <c r="A7" s="33" t="s">
        <v>19</v>
      </c>
      <c r="B7" s="34" t="s">
        <v>20</v>
      </c>
      <c r="C7" s="5"/>
      <c r="D7" s="5"/>
      <c r="E7" s="34"/>
      <c r="F7" s="5">
        <f>SUM(F8:F26)</f>
        <v>911.39</v>
      </c>
      <c r="G7" s="5"/>
      <c r="H7" s="5"/>
      <c r="I7" s="5"/>
    </row>
    <row r="8" spans="1:9" ht="38.25" x14ac:dyDescent="0.2">
      <c r="A8" s="153" t="s">
        <v>384</v>
      </c>
      <c r="B8" s="65" t="s">
        <v>407</v>
      </c>
      <c r="C8" s="21"/>
      <c r="D8" s="136"/>
      <c r="E8" s="21"/>
      <c r="F8" s="21">
        <v>47.28</v>
      </c>
      <c r="G8" s="21"/>
      <c r="H8" s="21"/>
      <c r="I8" s="21"/>
    </row>
    <row r="9" spans="1:9" ht="38.25" x14ac:dyDescent="0.2">
      <c r="A9" s="154" t="s">
        <v>386</v>
      </c>
      <c r="B9" s="89" t="s">
        <v>408</v>
      </c>
      <c r="C9" s="26"/>
      <c r="D9" s="41"/>
      <c r="E9" s="27"/>
      <c r="F9" s="27">
        <v>200.68</v>
      </c>
      <c r="G9" s="27"/>
      <c r="H9" s="21"/>
      <c r="I9" s="27"/>
    </row>
    <row r="10" spans="1:9" ht="38.25" x14ac:dyDescent="0.2">
      <c r="A10" s="154" t="s">
        <v>387</v>
      </c>
      <c r="B10" s="89" t="s">
        <v>323</v>
      </c>
      <c r="C10" s="26"/>
      <c r="D10" s="136"/>
      <c r="E10" s="27"/>
      <c r="F10" s="27">
        <v>21</v>
      </c>
      <c r="G10" s="27"/>
      <c r="H10" s="21"/>
      <c r="I10" s="27"/>
    </row>
    <row r="11" spans="1:9" ht="38.25" x14ac:dyDescent="0.2">
      <c r="A11" s="154" t="s">
        <v>388</v>
      </c>
      <c r="B11" s="89" t="s">
        <v>409</v>
      </c>
      <c r="C11" s="26"/>
      <c r="D11" s="26"/>
      <c r="E11" s="27"/>
      <c r="F11" s="27">
        <v>19.14</v>
      </c>
      <c r="G11" s="27"/>
      <c r="H11" s="21"/>
      <c r="I11" s="27"/>
    </row>
    <row r="12" spans="1:9" ht="38.25" x14ac:dyDescent="0.2">
      <c r="A12" s="154" t="s">
        <v>389</v>
      </c>
      <c r="B12" s="89" t="s">
        <v>322</v>
      </c>
      <c r="C12" s="26"/>
      <c r="D12" s="27"/>
      <c r="E12" s="27"/>
      <c r="F12" s="27">
        <v>11</v>
      </c>
      <c r="G12" s="27"/>
      <c r="H12" s="21"/>
      <c r="I12" s="27"/>
    </row>
    <row r="13" spans="1:9" ht="38.25" x14ac:dyDescent="0.2">
      <c r="A13" s="154" t="s">
        <v>391</v>
      </c>
      <c r="B13" s="89" t="s">
        <v>52</v>
      </c>
      <c r="C13" s="27"/>
      <c r="D13" s="27"/>
      <c r="E13" s="27"/>
      <c r="F13" s="27">
        <v>129.6</v>
      </c>
      <c r="G13" s="27"/>
      <c r="H13" s="21"/>
      <c r="I13" s="27"/>
    </row>
    <row r="14" spans="1:9" ht="38.25" x14ac:dyDescent="0.2">
      <c r="A14" s="154" t="s">
        <v>410</v>
      </c>
      <c r="B14" s="89" t="s">
        <v>326</v>
      </c>
      <c r="C14" s="26"/>
      <c r="D14" s="41"/>
      <c r="E14" s="27"/>
      <c r="F14" s="27">
        <v>28</v>
      </c>
      <c r="G14" s="27"/>
      <c r="H14" s="21"/>
      <c r="I14" s="27"/>
    </row>
    <row r="15" spans="1:9" ht="38.25" x14ac:dyDescent="0.2">
      <c r="A15" s="154" t="s">
        <v>411</v>
      </c>
      <c r="B15" s="89" t="s">
        <v>412</v>
      </c>
      <c r="C15" s="29"/>
      <c r="D15" s="41"/>
      <c r="E15" s="27"/>
      <c r="F15" s="27">
        <v>37.6</v>
      </c>
      <c r="G15" s="27"/>
      <c r="H15" s="21"/>
      <c r="I15" s="27"/>
    </row>
    <row r="16" spans="1:9" ht="38.25" x14ac:dyDescent="0.2">
      <c r="A16" s="154" t="s">
        <v>413</v>
      </c>
      <c r="B16" s="89" t="s">
        <v>328</v>
      </c>
      <c r="C16" s="26"/>
      <c r="D16" s="41"/>
      <c r="E16" s="27"/>
      <c r="F16" s="27">
        <v>137.54</v>
      </c>
      <c r="G16" s="27"/>
      <c r="H16" s="21"/>
      <c r="I16" s="27"/>
    </row>
    <row r="17" spans="1:9" ht="38.25" x14ac:dyDescent="0.2">
      <c r="A17" s="154" t="s">
        <v>414</v>
      </c>
      <c r="B17" s="89" t="s">
        <v>330</v>
      </c>
      <c r="C17" s="26"/>
      <c r="D17" s="41"/>
      <c r="E17" s="27"/>
      <c r="F17" s="27">
        <v>26.04</v>
      </c>
      <c r="G17" s="27"/>
      <c r="H17" s="21"/>
      <c r="I17" s="27"/>
    </row>
    <row r="18" spans="1:9" ht="38.25" x14ac:dyDescent="0.2">
      <c r="A18" s="154" t="s">
        <v>415</v>
      </c>
      <c r="B18" s="89" t="s">
        <v>416</v>
      </c>
      <c r="C18" s="26"/>
      <c r="D18" s="41"/>
      <c r="E18" s="27"/>
      <c r="F18" s="27">
        <v>50.57</v>
      </c>
      <c r="G18" s="27"/>
      <c r="H18" s="21"/>
      <c r="I18" s="27"/>
    </row>
    <row r="19" spans="1:9" ht="38.25" x14ac:dyDescent="0.2">
      <c r="A19" s="154" t="s">
        <v>417</v>
      </c>
      <c r="B19" s="89" t="s">
        <v>56</v>
      </c>
      <c r="C19" s="26"/>
      <c r="D19" s="41"/>
      <c r="E19" s="155"/>
      <c r="F19" s="27">
        <v>6.5</v>
      </c>
      <c r="G19" s="27"/>
      <c r="H19" s="21"/>
      <c r="I19" s="27"/>
    </row>
    <row r="20" spans="1:9" ht="38.25" x14ac:dyDescent="0.2">
      <c r="A20" s="154" t="s">
        <v>418</v>
      </c>
      <c r="B20" s="89" t="s">
        <v>331</v>
      </c>
      <c r="C20" s="26"/>
      <c r="D20" s="41"/>
      <c r="E20" s="27"/>
      <c r="F20" s="27">
        <v>18.850000000000001</v>
      </c>
      <c r="G20" s="27"/>
      <c r="H20" s="21"/>
      <c r="I20" s="27"/>
    </row>
    <row r="21" spans="1:9" ht="51" x14ac:dyDescent="0.2">
      <c r="A21" s="154" t="s">
        <v>419</v>
      </c>
      <c r="B21" s="89" t="s">
        <v>420</v>
      </c>
      <c r="C21" s="27"/>
      <c r="D21" s="41"/>
      <c r="E21" s="27"/>
      <c r="F21" s="27">
        <v>147.75</v>
      </c>
      <c r="G21" s="27"/>
      <c r="H21" s="21"/>
      <c r="I21" s="27"/>
    </row>
    <row r="22" spans="1:9" ht="38.25" x14ac:dyDescent="0.2">
      <c r="A22" s="154" t="s">
        <v>421</v>
      </c>
      <c r="B22" s="89" t="s">
        <v>422</v>
      </c>
      <c r="C22" s="26"/>
      <c r="D22" s="41"/>
      <c r="E22" s="27"/>
      <c r="F22" s="27">
        <v>10</v>
      </c>
      <c r="G22" s="27"/>
      <c r="H22" s="21"/>
      <c r="I22" s="27"/>
    </row>
    <row r="23" spans="1:9" ht="38.25" x14ac:dyDescent="0.2">
      <c r="A23" s="154" t="s">
        <v>423</v>
      </c>
      <c r="B23" s="89" t="s">
        <v>66</v>
      </c>
      <c r="C23" s="26"/>
      <c r="D23" s="41"/>
      <c r="E23" s="27"/>
      <c r="F23" s="27">
        <v>8.5399999999999991</v>
      </c>
      <c r="G23" s="27"/>
      <c r="H23" s="21"/>
      <c r="I23" s="27"/>
    </row>
    <row r="24" spans="1:9" ht="38.25" x14ac:dyDescent="0.2">
      <c r="A24" s="154" t="s">
        <v>424</v>
      </c>
      <c r="B24" s="89" t="s">
        <v>425</v>
      </c>
      <c r="C24" s="26"/>
      <c r="D24" s="41"/>
      <c r="E24" s="27"/>
      <c r="F24" s="27">
        <v>5</v>
      </c>
      <c r="G24" s="27"/>
      <c r="H24" s="21"/>
      <c r="I24" s="27"/>
    </row>
    <row r="25" spans="1:9" ht="38.25" x14ac:dyDescent="0.2">
      <c r="A25" s="154" t="s">
        <v>426</v>
      </c>
      <c r="B25" s="89" t="s">
        <v>427</v>
      </c>
      <c r="C25" s="26"/>
      <c r="D25" s="41"/>
      <c r="E25" s="27"/>
      <c r="F25" s="27">
        <v>2.2999999999999998</v>
      </c>
      <c r="G25" s="27"/>
      <c r="H25" s="21"/>
      <c r="I25" s="27"/>
    </row>
    <row r="26" spans="1:9" ht="38.25" x14ac:dyDescent="0.2">
      <c r="A26" s="156" t="s">
        <v>428</v>
      </c>
      <c r="B26" s="30" t="s">
        <v>72</v>
      </c>
      <c r="C26" s="44"/>
      <c r="D26" s="44"/>
      <c r="E26" s="56"/>
      <c r="F26" s="56">
        <v>4</v>
      </c>
      <c r="G26" s="56"/>
      <c r="H26" s="55"/>
      <c r="I26" s="56"/>
    </row>
    <row r="27" spans="1:9" ht="25.5" x14ac:dyDescent="0.2">
      <c r="A27" s="33" t="s">
        <v>77</v>
      </c>
      <c r="B27" s="34" t="s">
        <v>78</v>
      </c>
      <c r="C27" s="5"/>
      <c r="D27" s="5"/>
      <c r="E27" s="5"/>
      <c r="F27" s="5">
        <f>F28</f>
        <v>4438</v>
      </c>
      <c r="G27" s="5"/>
      <c r="H27" s="5"/>
      <c r="I27" s="5"/>
    </row>
    <row r="28" spans="1:9" ht="51" x14ac:dyDescent="0.2">
      <c r="A28" s="157" t="s">
        <v>336</v>
      </c>
      <c r="B28" s="67" t="s">
        <v>377</v>
      </c>
      <c r="C28" s="55"/>
      <c r="D28" s="55"/>
      <c r="E28" s="55"/>
      <c r="F28" s="55">
        <v>4438</v>
      </c>
      <c r="G28" s="55"/>
      <c r="H28" s="55"/>
      <c r="I28" s="55"/>
    </row>
    <row r="29" spans="1:9" ht="38.25" x14ac:dyDescent="0.2">
      <c r="A29" s="33" t="s">
        <v>85</v>
      </c>
      <c r="B29" s="34" t="s">
        <v>86</v>
      </c>
      <c r="C29" s="5"/>
      <c r="D29" s="5"/>
      <c r="E29" s="5"/>
      <c r="F29" s="5">
        <f>SUM(F31:F38)</f>
        <v>2485</v>
      </c>
      <c r="G29" s="5"/>
      <c r="H29" s="5"/>
      <c r="I29" s="5"/>
    </row>
    <row r="30" spans="1:9" ht="54" x14ac:dyDescent="0.2">
      <c r="A30" s="264" t="s">
        <v>429</v>
      </c>
      <c r="B30" s="138" t="s">
        <v>430</v>
      </c>
      <c r="C30" s="139"/>
      <c r="D30" s="139"/>
      <c r="E30" s="21"/>
      <c r="F30" s="139">
        <f>SUM(F31:F38)</f>
        <v>2485</v>
      </c>
      <c r="G30" s="139"/>
      <c r="H30" s="21"/>
      <c r="I30" s="139"/>
    </row>
    <row r="31" spans="1:9" ht="51" x14ac:dyDescent="0.2">
      <c r="A31" s="260"/>
      <c r="B31" s="89" t="s">
        <v>89</v>
      </c>
      <c r="C31" s="27"/>
      <c r="D31" s="55"/>
      <c r="E31" s="27"/>
      <c r="F31" s="27">
        <v>2208</v>
      </c>
      <c r="G31" s="27"/>
      <c r="H31" s="21"/>
      <c r="I31" s="27"/>
    </row>
    <row r="32" spans="1:9" ht="38.25" x14ac:dyDescent="0.2">
      <c r="A32" s="260"/>
      <c r="B32" s="89" t="s">
        <v>431</v>
      </c>
      <c r="C32" s="27"/>
      <c r="D32" s="41"/>
      <c r="E32" s="21"/>
      <c r="F32" s="21">
        <v>68</v>
      </c>
      <c r="G32" s="21"/>
      <c r="H32" s="21"/>
      <c r="I32" s="27"/>
    </row>
    <row r="33" spans="1:9" ht="51" x14ac:dyDescent="0.2">
      <c r="A33" s="260"/>
      <c r="B33" s="89" t="s">
        <v>432</v>
      </c>
      <c r="C33" s="27"/>
      <c r="D33" s="41"/>
      <c r="E33" s="27"/>
      <c r="F33" s="27">
        <v>65</v>
      </c>
      <c r="G33" s="27"/>
      <c r="H33" s="21"/>
      <c r="I33" s="27"/>
    </row>
    <row r="34" spans="1:9" ht="51" x14ac:dyDescent="0.2">
      <c r="A34" s="260"/>
      <c r="B34" s="89" t="s">
        <v>433</v>
      </c>
      <c r="C34" s="27"/>
      <c r="D34" s="27"/>
      <c r="E34" s="27"/>
      <c r="F34" s="27">
        <v>32</v>
      </c>
      <c r="G34" s="27"/>
      <c r="H34" s="21"/>
      <c r="I34" s="27"/>
    </row>
    <row r="35" spans="1:9" ht="51" x14ac:dyDescent="0.2">
      <c r="A35" s="260"/>
      <c r="B35" s="89" t="s">
        <v>100</v>
      </c>
      <c r="C35" s="26"/>
      <c r="D35" s="25"/>
      <c r="E35" s="27"/>
      <c r="F35" s="27">
        <v>10</v>
      </c>
      <c r="G35" s="27"/>
      <c r="H35" s="21"/>
      <c r="I35" s="27"/>
    </row>
    <row r="36" spans="1:9" ht="51" x14ac:dyDescent="0.2">
      <c r="A36" s="260"/>
      <c r="B36" s="89" t="s">
        <v>434</v>
      </c>
      <c r="C36" s="26"/>
      <c r="D36" s="41"/>
      <c r="E36" s="27"/>
      <c r="F36" s="27">
        <v>85</v>
      </c>
      <c r="G36" s="27"/>
      <c r="H36" s="21"/>
      <c r="I36" s="27"/>
    </row>
    <row r="37" spans="1:9" ht="51" x14ac:dyDescent="0.2">
      <c r="A37" s="260"/>
      <c r="B37" s="89" t="s">
        <v>342</v>
      </c>
      <c r="C37" s="26"/>
      <c r="D37" s="41"/>
      <c r="E37" s="27"/>
      <c r="F37" s="27">
        <v>2</v>
      </c>
      <c r="G37" s="27"/>
      <c r="H37" s="21"/>
      <c r="I37" s="27"/>
    </row>
    <row r="38" spans="1:9" ht="38.25" x14ac:dyDescent="0.2">
      <c r="A38" s="261"/>
      <c r="B38" s="91" t="s">
        <v>435</v>
      </c>
      <c r="C38" s="56"/>
      <c r="D38" s="54"/>
      <c r="E38" s="56"/>
      <c r="F38" s="56">
        <v>15</v>
      </c>
      <c r="G38" s="56"/>
      <c r="H38" s="55"/>
      <c r="I38" s="56"/>
    </row>
    <row r="39" spans="1:9" ht="25.5" x14ac:dyDescent="0.2">
      <c r="A39" s="33" t="s">
        <v>101</v>
      </c>
      <c r="B39" s="34" t="s">
        <v>345</v>
      </c>
      <c r="C39" s="5"/>
      <c r="D39" s="5"/>
      <c r="E39" s="34"/>
      <c r="F39" s="5">
        <f>SUM(F40:F78)</f>
        <v>4575.8399999999983</v>
      </c>
      <c r="G39" s="5"/>
      <c r="H39" s="34"/>
      <c r="I39" s="5"/>
    </row>
    <row r="40" spans="1:9" ht="76.5" x14ac:dyDescent="0.2">
      <c r="A40" s="36" t="s">
        <v>103</v>
      </c>
      <c r="B40" s="19" t="s">
        <v>104</v>
      </c>
      <c r="C40" s="20"/>
      <c r="D40" s="136"/>
      <c r="E40" s="21"/>
      <c r="F40" s="21">
        <v>550</v>
      </c>
      <c r="G40" s="21"/>
      <c r="H40" s="21"/>
      <c r="I40" s="21"/>
    </row>
    <row r="41" spans="1:9" ht="63.75" x14ac:dyDescent="0.2">
      <c r="A41" s="36" t="s">
        <v>105</v>
      </c>
      <c r="B41" s="24" t="s">
        <v>106</v>
      </c>
      <c r="C41" s="26"/>
      <c r="D41" s="41"/>
      <c r="E41" s="27"/>
      <c r="F41" s="27">
        <v>69</v>
      </c>
      <c r="G41" s="27"/>
      <c r="H41" s="21"/>
      <c r="I41" s="27"/>
    </row>
    <row r="42" spans="1:9" ht="25.5" x14ac:dyDescent="0.2">
      <c r="A42" s="36" t="s">
        <v>107</v>
      </c>
      <c r="B42" s="24" t="s">
        <v>108</v>
      </c>
      <c r="C42" s="26"/>
      <c r="D42" s="41"/>
      <c r="E42" s="27"/>
      <c r="F42" s="27">
        <v>110</v>
      </c>
      <c r="G42" s="27"/>
      <c r="H42" s="21"/>
      <c r="I42" s="27"/>
    </row>
    <row r="43" spans="1:9" ht="38.25" x14ac:dyDescent="0.2">
      <c r="A43" s="36" t="s">
        <v>109</v>
      </c>
      <c r="B43" s="19" t="s">
        <v>112</v>
      </c>
      <c r="C43" s="20"/>
      <c r="D43" s="41"/>
      <c r="E43" s="27"/>
      <c r="F43" s="27">
        <v>5</v>
      </c>
      <c r="G43" s="27"/>
      <c r="H43" s="21"/>
      <c r="I43" s="27"/>
    </row>
    <row r="44" spans="1:9" ht="38.25" x14ac:dyDescent="0.2">
      <c r="A44" s="36" t="s">
        <v>111</v>
      </c>
      <c r="B44" s="24" t="s">
        <v>114</v>
      </c>
      <c r="C44" s="26"/>
      <c r="D44" s="41"/>
      <c r="E44" s="27"/>
      <c r="F44" s="27">
        <f>8*12</f>
        <v>96</v>
      </c>
      <c r="G44" s="27"/>
      <c r="H44" s="21"/>
      <c r="I44" s="27"/>
    </row>
    <row r="45" spans="1:9" ht="25.5" x14ac:dyDescent="0.2">
      <c r="A45" s="36" t="s">
        <v>113</v>
      </c>
      <c r="B45" s="19" t="s">
        <v>116</v>
      </c>
      <c r="C45" s="20"/>
      <c r="D45" s="136"/>
      <c r="E45" s="27"/>
      <c r="F45" s="27">
        <v>159</v>
      </c>
      <c r="G45" s="27"/>
      <c r="H45" s="21"/>
      <c r="I45" s="27"/>
    </row>
    <row r="46" spans="1:9" x14ac:dyDescent="0.2">
      <c r="A46" s="36" t="s">
        <v>115</v>
      </c>
      <c r="B46" s="24" t="s">
        <v>120</v>
      </c>
      <c r="C46" s="26"/>
      <c r="D46" s="142"/>
      <c r="E46" s="27"/>
      <c r="F46" s="27">
        <v>7</v>
      </c>
      <c r="G46" s="27"/>
      <c r="H46" s="21"/>
      <c r="I46" s="27"/>
    </row>
    <row r="47" spans="1:9" ht="25.5" x14ac:dyDescent="0.2">
      <c r="A47" s="36" t="s">
        <v>117</v>
      </c>
      <c r="B47" s="24" t="s">
        <v>436</v>
      </c>
      <c r="C47" s="26"/>
      <c r="D47" s="41"/>
      <c r="E47" s="27"/>
      <c r="F47" s="27">
        <v>300</v>
      </c>
      <c r="G47" s="27"/>
      <c r="H47" s="21"/>
      <c r="I47" s="27"/>
    </row>
    <row r="48" spans="1:9" x14ac:dyDescent="0.2">
      <c r="A48" s="36" t="s">
        <v>119</v>
      </c>
      <c r="B48" s="24" t="s">
        <v>132</v>
      </c>
      <c r="C48" s="26"/>
      <c r="D48" s="41"/>
      <c r="E48" s="143"/>
      <c r="F48" s="27">
        <v>152.18</v>
      </c>
      <c r="G48" s="27"/>
      <c r="H48" s="21"/>
      <c r="I48" s="27"/>
    </row>
    <row r="49" spans="1:9" x14ac:dyDescent="0.2">
      <c r="A49" s="36" t="s">
        <v>121</v>
      </c>
      <c r="B49" s="24" t="s">
        <v>126</v>
      </c>
      <c r="C49" s="26"/>
      <c r="D49" s="41"/>
      <c r="E49" s="158"/>
      <c r="F49" s="27">
        <v>100</v>
      </c>
      <c r="G49" s="27"/>
      <c r="H49" s="21"/>
      <c r="I49" s="27"/>
    </row>
    <row r="50" spans="1:9" x14ac:dyDescent="0.2">
      <c r="A50" s="36" t="s">
        <v>123</v>
      </c>
      <c r="B50" s="19" t="s">
        <v>130</v>
      </c>
      <c r="C50" s="20"/>
      <c r="D50" s="27"/>
      <c r="E50" s="27"/>
      <c r="F50" s="27">
        <v>70.349999999999994</v>
      </c>
      <c r="G50" s="27"/>
      <c r="H50" s="21"/>
      <c r="I50" s="27"/>
    </row>
    <row r="51" spans="1:9" x14ac:dyDescent="0.2">
      <c r="A51" s="36" t="s">
        <v>125</v>
      </c>
      <c r="B51" s="24" t="s">
        <v>136</v>
      </c>
      <c r="C51" s="26"/>
      <c r="D51" s="142"/>
      <c r="E51" s="27"/>
      <c r="F51" s="27">
        <v>111</v>
      </c>
      <c r="G51" s="27"/>
      <c r="H51" s="21"/>
      <c r="I51" s="27"/>
    </row>
    <row r="52" spans="1:9" x14ac:dyDescent="0.2">
      <c r="A52" s="36" t="s">
        <v>127</v>
      </c>
      <c r="B52" s="24" t="s">
        <v>138</v>
      </c>
      <c r="C52" s="27"/>
      <c r="D52" s="27"/>
      <c r="E52" s="27"/>
      <c r="F52" s="27">
        <v>245</v>
      </c>
      <c r="G52" s="27"/>
      <c r="H52" s="21"/>
      <c r="I52" s="27"/>
    </row>
    <row r="53" spans="1:9" x14ac:dyDescent="0.2">
      <c r="A53" s="36" t="s">
        <v>129</v>
      </c>
      <c r="B53" s="19" t="s">
        <v>140</v>
      </c>
      <c r="C53" s="20"/>
      <c r="D53" s="136"/>
      <c r="E53" s="27"/>
      <c r="F53" s="27">
        <v>19</v>
      </c>
      <c r="G53" s="27"/>
      <c r="H53" s="21"/>
      <c r="I53" s="27"/>
    </row>
    <row r="54" spans="1:9" x14ac:dyDescent="0.2">
      <c r="A54" s="36" t="s">
        <v>131</v>
      </c>
      <c r="B54" s="24" t="s">
        <v>142</v>
      </c>
      <c r="C54" s="26"/>
      <c r="D54" s="41"/>
      <c r="E54" s="27"/>
      <c r="F54" s="27">
        <v>29</v>
      </c>
      <c r="G54" s="27"/>
      <c r="H54" s="21"/>
      <c r="I54" s="27"/>
    </row>
    <row r="55" spans="1:9" x14ac:dyDescent="0.2">
      <c r="A55" s="36" t="s">
        <v>133</v>
      </c>
      <c r="B55" s="19" t="s">
        <v>144</v>
      </c>
      <c r="C55" s="20"/>
      <c r="D55" s="136"/>
      <c r="E55" s="27"/>
      <c r="F55" s="27">
        <v>30</v>
      </c>
      <c r="G55" s="27"/>
      <c r="H55" s="21"/>
      <c r="I55" s="27"/>
    </row>
    <row r="56" spans="1:9" x14ac:dyDescent="0.2">
      <c r="A56" s="36" t="s">
        <v>135</v>
      </c>
      <c r="B56" s="24" t="s">
        <v>146</v>
      </c>
      <c r="C56" s="26"/>
      <c r="D56" s="41"/>
      <c r="E56" s="27"/>
      <c r="F56" s="27">
        <v>66</v>
      </c>
      <c r="G56" s="27"/>
      <c r="H56" s="21"/>
      <c r="I56" s="27"/>
    </row>
    <row r="57" spans="1:9" x14ac:dyDescent="0.2">
      <c r="A57" s="36" t="s">
        <v>137</v>
      </c>
      <c r="B57" s="24" t="s">
        <v>150</v>
      </c>
      <c r="C57" s="26"/>
      <c r="D57" s="41"/>
      <c r="E57" s="143"/>
      <c r="F57" s="27">
        <v>15.04</v>
      </c>
      <c r="G57" s="27"/>
      <c r="H57" s="21"/>
      <c r="I57" s="27"/>
    </row>
    <row r="58" spans="1:9" x14ac:dyDescent="0.2">
      <c r="A58" s="36" t="s">
        <v>139</v>
      </c>
      <c r="B58" s="24" t="s">
        <v>156</v>
      </c>
      <c r="C58" s="26"/>
      <c r="D58" s="41"/>
      <c r="E58" s="27"/>
      <c r="F58" s="27">
        <v>735.24</v>
      </c>
      <c r="G58" s="27"/>
      <c r="H58" s="21"/>
      <c r="I58" s="27"/>
    </row>
    <row r="59" spans="1:9" x14ac:dyDescent="0.2">
      <c r="A59" s="36" t="s">
        <v>141</v>
      </c>
      <c r="B59" s="24" t="s">
        <v>158</v>
      </c>
      <c r="C59" s="26"/>
      <c r="D59" s="41"/>
      <c r="E59" s="27"/>
      <c r="F59" s="27">
        <v>17.95</v>
      </c>
      <c r="G59" s="27"/>
      <c r="H59" s="21"/>
      <c r="I59" s="27"/>
    </row>
    <row r="60" spans="1:9" x14ac:dyDescent="0.2">
      <c r="A60" s="36" t="s">
        <v>143</v>
      </c>
      <c r="B60" s="19" t="s">
        <v>160</v>
      </c>
      <c r="C60" s="20"/>
      <c r="D60" s="136"/>
      <c r="E60" s="27"/>
      <c r="F60" s="27">
        <v>20</v>
      </c>
      <c r="G60" s="27"/>
      <c r="H60" s="21"/>
      <c r="I60" s="27"/>
    </row>
    <row r="61" spans="1:9" x14ac:dyDescent="0.2">
      <c r="A61" s="36" t="s">
        <v>145</v>
      </c>
      <c r="B61" s="24" t="s">
        <v>164</v>
      </c>
      <c r="C61" s="26"/>
      <c r="D61" s="41"/>
      <c r="E61" s="27"/>
      <c r="F61" s="27">
        <v>23.54</v>
      </c>
      <c r="G61" s="27"/>
      <c r="H61" s="21"/>
      <c r="I61" s="27"/>
    </row>
    <row r="62" spans="1:9" x14ac:dyDescent="0.2">
      <c r="A62" s="36" t="s">
        <v>147</v>
      </c>
      <c r="B62" s="141" t="s">
        <v>166</v>
      </c>
      <c r="C62" s="26"/>
      <c r="D62" s="41"/>
      <c r="E62" s="143"/>
      <c r="F62" s="27">
        <v>8.16</v>
      </c>
      <c r="G62" s="27"/>
      <c r="H62" s="21"/>
      <c r="I62" s="27"/>
    </row>
    <row r="63" spans="1:9" x14ac:dyDescent="0.2">
      <c r="A63" s="36" t="s">
        <v>149</v>
      </c>
      <c r="B63" s="24" t="s">
        <v>168</v>
      </c>
      <c r="C63" s="26"/>
      <c r="D63" s="41"/>
      <c r="E63" s="143"/>
      <c r="F63" s="27">
        <v>180.66</v>
      </c>
      <c r="G63" s="27"/>
      <c r="H63" s="21"/>
      <c r="I63" s="27"/>
    </row>
    <row r="64" spans="1:9" x14ac:dyDescent="0.2">
      <c r="A64" s="36" t="s">
        <v>151</v>
      </c>
      <c r="B64" s="24" t="s">
        <v>170</v>
      </c>
      <c r="C64" s="26"/>
      <c r="D64" s="41"/>
      <c r="E64" s="143"/>
      <c r="F64" s="27">
        <v>93.82</v>
      </c>
      <c r="G64" s="27"/>
      <c r="H64" s="21"/>
      <c r="I64" s="27"/>
    </row>
    <row r="65" spans="1:9" x14ac:dyDescent="0.2">
      <c r="A65" s="36" t="s">
        <v>153</v>
      </c>
      <c r="B65" s="19" t="s">
        <v>346</v>
      </c>
      <c r="C65" s="20"/>
      <c r="D65" s="136"/>
      <c r="E65" s="143"/>
      <c r="F65" s="27">
        <v>249.98</v>
      </c>
      <c r="G65" s="27"/>
      <c r="H65" s="21"/>
      <c r="I65" s="27"/>
    </row>
    <row r="66" spans="1:9" x14ac:dyDescent="0.2">
      <c r="A66" s="36" t="s">
        <v>155</v>
      </c>
      <c r="B66" s="24" t="s">
        <v>176</v>
      </c>
      <c r="C66" s="26"/>
      <c r="D66" s="27"/>
      <c r="E66" s="143"/>
      <c r="F66" s="27">
        <v>70</v>
      </c>
      <c r="G66" s="27"/>
      <c r="H66" s="21"/>
      <c r="I66" s="27"/>
    </row>
    <row r="67" spans="1:9" x14ac:dyDescent="0.2">
      <c r="A67" s="36" t="s">
        <v>157</v>
      </c>
      <c r="B67" s="24" t="s">
        <v>180</v>
      </c>
      <c r="C67" s="26"/>
      <c r="D67" s="142"/>
      <c r="E67" s="27"/>
      <c r="F67" s="27">
        <v>85</v>
      </c>
      <c r="G67" s="27"/>
      <c r="H67" s="21"/>
      <c r="I67" s="27"/>
    </row>
    <row r="68" spans="1:9" x14ac:dyDescent="0.2">
      <c r="A68" s="36" t="s">
        <v>159</v>
      </c>
      <c r="B68" s="19" t="s">
        <v>182</v>
      </c>
      <c r="C68" s="20"/>
      <c r="D68" s="136"/>
      <c r="E68" s="27"/>
      <c r="F68" s="27">
        <v>65.89</v>
      </c>
      <c r="G68" s="27"/>
      <c r="H68" s="21"/>
      <c r="I68" s="27"/>
    </row>
    <row r="69" spans="1:9" x14ac:dyDescent="0.2">
      <c r="A69" s="36" t="s">
        <v>161</v>
      </c>
      <c r="B69" s="24" t="s">
        <v>188</v>
      </c>
      <c r="C69" s="26"/>
      <c r="D69" s="41"/>
      <c r="E69" s="143"/>
      <c r="F69" s="27">
        <v>52.97</v>
      </c>
      <c r="G69" s="27"/>
      <c r="H69" s="21"/>
      <c r="I69" s="27"/>
    </row>
    <row r="70" spans="1:9" ht="25.5" x14ac:dyDescent="0.2">
      <c r="A70" s="36" t="s">
        <v>163</v>
      </c>
      <c r="B70" s="19" t="s">
        <v>202</v>
      </c>
      <c r="C70" s="20"/>
      <c r="D70" s="20"/>
      <c r="E70" s="27"/>
      <c r="F70" s="27">
        <v>4.18</v>
      </c>
      <c r="G70" s="27"/>
      <c r="H70" s="21"/>
      <c r="I70" s="27"/>
    </row>
    <row r="71" spans="1:9" x14ac:dyDescent="0.2">
      <c r="A71" s="36" t="s">
        <v>165</v>
      </c>
      <c r="B71" s="24" t="s">
        <v>208</v>
      </c>
      <c r="C71" s="26"/>
      <c r="D71" s="41"/>
      <c r="E71" s="27"/>
      <c r="F71" s="27">
        <v>40.08</v>
      </c>
      <c r="G71" s="27"/>
      <c r="H71" s="21"/>
      <c r="I71" s="27"/>
    </row>
    <row r="72" spans="1:9" x14ac:dyDescent="0.2">
      <c r="A72" s="36" t="s">
        <v>167</v>
      </c>
      <c r="B72" s="24" t="s">
        <v>212</v>
      </c>
      <c r="C72" s="26"/>
      <c r="D72" s="41"/>
      <c r="E72" s="27"/>
      <c r="F72" s="27">
        <v>12.27</v>
      </c>
      <c r="G72" s="27"/>
      <c r="H72" s="21"/>
      <c r="I72" s="27"/>
    </row>
    <row r="73" spans="1:9" x14ac:dyDescent="0.2">
      <c r="A73" s="36" t="s">
        <v>169</v>
      </c>
      <c r="B73" s="19" t="s">
        <v>214</v>
      </c>
      <c r="C73" s="20"/>
      <c r="D73" s="136"/>
      <c r="E73" s="27"/>
      <c r="F73" s="27">
        <v>22.53</v>
      </c>
      <c r="G73" s="27"/>
      <c r="H73" s="21"/>
      <c r="I73" s="27"/>
    </row>
    <row r="74" spans="1:9" x14ac:dyDescent="0.2">
      <c r="A74" s="36" t="s">
        <v>171</v>
      </c>
      <c r="B74" s="24" t="s">
        <v>220</v>
      </c>
      <c r="C74" s="26"/>
      <c r="D74" s="41"/>
      <c r="E74" s="27"/>
      <c r="F74" s="27">
        <v>20</v>
      </c>
      <c r="G74" s="27"/>
      <c r="H74" s="21"/>
      <c r="I74" s="21"/>
    </row>
    <row r="75" spans="1:9" x14ac:dyDescent="0.2">
      <c r="A75" s="36" t="s">
        <v>173</v>
      </c>
      <c r="B75" s="24" t="s">
        <v>222</v>
      </c>
      <c r="C75" s="26"/>
      <c r="D75" s="41"/>
      <c r="E75" s="27"/>
      <c r="F75" s="27">
        <v>65.7</v>
      </c>
      <c r="G75" s="27"/>
      <c r="H75" s="21"/>
      <c r="I75" s="21"/>
    </row>
    <row r="76" spans="1:9" x14ac:dyDescent="0.2">
      <c r="A76" s="36"/>
      <c r="B76" s="30"/>
      <c r="C76" s="44"/>
      <c r="D76" s="125"/>
      <c r="E76" s="27"/>
      <c r="F76" s="27"/>
      <c r="G76" s="27"/>
      <c r="H76" s="21"/>
      <c r="I76" s="21"/>
    </row>
    <row r="77" spans="1:9" x14ac:dyDescent="0.2">
      <c r="A77" s="36" t="s">
        <v>177</v>
      </c>
      <c r="B77" s="30" t="s">
        <v>347</v>
      </c>
      <c r="C77" s="44"/>
      <c r="D77" s="159"/>
      <c r="E77" s="27"/>
      <c r="F77" s="27">
        <v>74.3</v>
      </c>
      <c r="G77" s="27"/>
      <c r="H77" s="21"/>
      <c r="I77" s="21"/>
    </row>
    <row r="78" spans="1:9" ht="38.25" x14ac:dyDescent="0.2">
      <c r="A78" s="53" t="s">
        <v>179</v>
      </c>
      <c r="B78" s="30" t="s">
        <v>234</v>
      </c>
      <c r="C78" s="44"/>
      <c r="D78" s="55"/>
      <c r="E78" s="56"/>
      <c r="F78" s="56">
        <v>600</v>
      </c>
      <c r="G78" s="56"/>
      <c r="H78" s="55"/>
      <c r="I78" s="55"/>
    </row>
    <row r="79" spans="1:9" ht="25.5" x14ac:dyDescent="0.2">
      <c r="A79" s="33" t="s">
        <v>235</v>
      </c>
      <c r="B79" s="34" t="s">
        <v>236</v>
      </c>
      <c r="C79" s="78"/>
      <c r="D79" s="5"/>
      <c r="E79" s="58"/>
      <c r="F79" s="58">
        <v>185</v>
      </c>
      <c r="G79" s="58"/>
      <c r="H79" s="58"/>
      <c r="I79" s="5"/>
    </row>
    <row r="80" spans="1:9" ht="25.5" x14ac:dyDescent="0.2">
      <c r="A80" s="33" t="s">
        <v>237</v>
      </c>
      <c r="B80" s="34" t="s">
        <v>238</v>
      </c>
      <c r="C80" s="5"/>
      <c r="D80" s="5"/>
      <c r="E80" s="5"/>
      <c r="F80" s="5">
        <f>SUM(F81:F86)</f>
        <v>347.82</v>
      </c>
      <c r="G80" s="5"/>
      <c r="H80" s="5"/>
      <c r="I80" s="5"/>
    </row>
    <row r="81" spans="1:9" ht="38.25" x14ac:dyDescent="0.2">
      <c r="A81" s="36" t="s">
        <v>239</v>
      </c>
      <c r="B81" s="65" t="s">
        <v>437</v>
      </c>
      <c r="C81" s="20"/>
      <c r="D81" s="21"/>
      <c r="E81" s="21"/>
      <c r="F81" s="21">
        <v>130</v>
      </c>
      <c r="G81" s="21"/>
      <c r="H81" s="21"/>
      <c r="I81" s="21"/>
    </row>
    <row r="82" spans="1:9" x14ac:dyDescent="0.2">
      <c r="A82" s="258" t="s">
        <v>241</v>
      </c>
      <c r="B82" s="262" t="s">
        <v>242</v>
      </c>
      <c r="C82" s="26"/>
      <c r="D82" s="41"/>
      <c r="E82" s="27"/>
      <c r="F82" s="27">
        <v>26</v>
      </c>
      <c r="G82" s="27"/>
      <c r="H82" s="21"/>
      <c r="I82" s="27"/>
    </row>
    <row r="83" spans="1:9" x14ac:dyDescent="0.2">
      <c r="A83" s="214"/>
      <c r="B83" s="247"/>
      <c r="C83" s="26"/>
      <c r="D83" s="41"/>
      <c r="E83" s="27"/>
      <c r="F83" s="27">
        <v>20</v>
      </c>
      <c r="G83" s="27"/>
      <c r="H83" s="21"/>
      <c r="I83" s="27"/>
    </row>
    <row r="84" spans="1:9" x14ac:dyDescent="0.2">
      <c r="A84" s="214"/>
      <c r="B84" s="247"/>
      <c r="C84" s="27"/>
      <c r="D84" s="41"/>
      <c r="E84" s="27"/>
      <c r="F84" s="27">
        <v>133</v>
      </c>
      <c r="G84" s="27"/>
      <c r="H84" s="21"/>
      <c r="I84" s="27"/>
    </row>
    <row r="85" spans="1:9" x14ac:dyDescent="0.2">
      <c r="A85" s="214"/>
      <c r="B85" s="247"/>
      <c r="C85" s="27"/>
      <c r="D85" s="41"/>
      <c r="E85" s="27"/>
      <c r="F85" s="27">
        <v>8.82</v>
      </c>
      <c r="G85" s="27"/>
      <c r="H85" s="21"/>
      <c r="I85" s="27"/>
    </row>
    <row r="86" spans="1:9" x14ac:dyDescent="0.2">
      <c r="A86" s="235"/>
      <c r="B86" s="248"/>
      <c r="C86" s="44"/>
      <c r="D86" s="56"/>
      <c r="E86" s="56"/>
      <c r="F86" s="56">
        <v>30</v>
      </c>
      <c r="G86" s="56"/>
      <c r="H86" s="55"/>
      <c r="I86" s="56"/>
    </row>
    <row r="87" spans="1:9" ht="25.5" x14ac:dyDescent="0.2">
      <c r="A87" s="33" t="s">
        <v>243</v>
      </c>
      <c r="B87" s="34" t="s">
        <v>244</v>
      </c>
      <c r="C87" s="5"/>
      <c r="D87" s="5"/>
      <c r="E87" s="34"/>
      <c r="F87" s="5">
        <f>SUM(F88:F90)</f>
        <v>370</v>
      </c>
      <c r="G87" s="5"/>
      <c r="H87" s="34"/>
      <c r="I87" s="5"/>
    </row>
    <row r="88" spans="1:9" x14ac:dyDescent="0.2">
      <c r="A88" s="36" t="s">
        <v>245</v>
      </c>
      <c r="B88" s="65" t="s">
        <v>246</v>
      </c>
      <c r="C88" s="20"/>
      <c r="D88" s="21"/>
      <c r="E88" s="21"/>
      <c r="F88" s="21">
        <v>53</v>
      </c>
      <c r="G88" s="21"/>
      <c r="H88" s="21"/>
      <c r="I88" s="21"/>
    </row>
    <row r="89" spans="1:9" ht="25.5" x14ac:dyDescent="0.2">
      <c r="A89" s="36" t="s">
        <v>247</v>
      </c>
      <c r="B89" s="89" t="s">
        <v>248</v>
      </c>
      <c r="C89" s="26"/>
      <c r="D89" s="27"/>
      <c r="E89" s="27"/>
      <c r="F89" s="27">
        <v>305</v>
      </c>
      <c r="G89" s="27"/>
      <c r="H89" s="21"/>
      <c r="I89" s="27"/>
    </row>
    <row r="90" spans="1:9" ht="38.25" x14ac:dyDescent="0.2">
      <c r="A90" s="53" t="s">
        <v>249</v>
      </c>
      <c r="B90" s="91" t="s">
        <v>351</v>
      </c>
      <c r="C90" s="160"/>
      <c r="D90" s="56"/>
      <c r="E90" s="56"/>
      <c r="F90" s="56">
        <v>12</v>
      </c>
      <c r="G90" s="56"/>
      <c r="H90" s="55"/>
      <c r="I90" s="56"/>
    </row>
    <row r="91" spans="1:9" ht="25.5" x14ac:dyDescent="0.2">
      <c r="A91" s="33" t="s">
        <v>251</v>
      </c>
      <c r="B91" s="34" t="s">
        <v>252</v>
      </c>
      <c r="C91" s="5"/>
      <c r="D91" s="5"/>
      <c r="E91" s="5"/>
      <c r="F91" s="5">
        <f>SUM(F92:F110)</f>
        <v>2252.8500000000004</v>
      </c>
      <c r="G91" s="5"/>
      <c r="H91" s="5"/>
      <c r="I91" s="5"/>
    </row>
    <row r="92" spans="1:9" ht="38.25" x14ac:dyDescent="0.2">
      <c r="A92" s="213" t="s">
        <v>253</v>
      </c>
      <c r="B92" s="65" t="s">
        <v>254</v>
      </c>
      <c r="C92" s="20"/>
      <c r="D92" s="136"/>
      <c r="E92" s="21"/>
      <c r="F92" s="21">
        <v>310</v>
      </c>
      <c r="G92" s="21"/>
      <c r="H92" s="21"/>
      <c r="I92" s="21"/>
    </row>
    <row r="93" spans="1:9" ht="51" x14ac:dyDescent="0.2">
      <c r="A93" s="214"/>
      <c r="B93" s="89" t="s">
        <v>438</v>
      </c>
      <c r="C93" s="20"/>
      <c r="D93" s="41"/>
      <c r="E93" s="27"/>
      <c r="F93" s="27">
        <v>280</v>
      </c>
      <c r="G93" s="27"/>
      <c r="H93" s="21"/>
      <c r="I93" s="27"/>
    </row>
    <row r="94" spans="1:9" ht="102" x14ac:dyDescent="0.2">
      <c r="A94" s="214"/>
      <c r="B94" s="89" t="s">
        <v>439</v>
      </c>
      <c r="C94" s="20"/>
      <c r="D94" s="41"/>
      <c r="E94" s="27"/>
      <c r="F94" s="27">
        <v>152</v>
      </c>
      <c r="G94" s="27"/>
      <c r="H94" s="21"/>
      <c r="I94" s="27"/>
    </row>
    <row r="95" spans="1:9" ht="51" x14ac:dyDescent="0.2">
      <c r="A95" s="215"/>
      <c r="B95" s="89" t="s">
        <v>440</v>
      </c>
      <c r="C95" s="20"/>
      <c r="D95" s="41"/>
      <c r="E95" s="27"/>
      <c r="F95" s="27">
        <v>45</v>
      </c>
      <c r="G95" s="27"/>
      <c r="H95" s="21"/>
      <c r="I95" s="27"/>
    </row>
    <row r="96" spans="1:9" ht="38.25" x14ac:dyDescent="0.2">
      <c r="A96" s="66" t="s">
        <v>258</v>
      </c>
      <c r="B96" s="89" t="s">
        <v>259</v>
      </c>
      <c r="C96" s="20"/>
      <c r="D96" s="41"/>
      <c r="E96" s="27"/>
      <c r="F96" s="27">
        <v>500</v>
      </c>
      <c r="G96" s="27"/>
      <c r="H96" s="21"/>
      <c r="I96" s="27"/>
    </row>
    <row r="97" spans="1:9" ht="38.25" x14ac:dyDescent="0.2">
      <c r="A97" s="66" t="s">
        <v>260</v>
      </c>
      <c r="B97" s="89" t="s">
        <v>263</v>
      </c>
      <c r="C97" s="27"/>
      <c r="D97" s="41"/>
      <c r="E97" s="21"/>
      <c r="F97" s="21">
        <v>75</v>
      </c>
      <c r="G97" s="21"/>
      <c r="H97" s="21"/>
      <c r="I97" s="27"/>
    </row>
    <row r="98" spans="1:9" ht="25.5" x14ac:dyDescent="0.2">
      <c r="A98" s="228" t="s">
        <v>262</v>
      </c>
      <c r="B98" s="89" t="s">
        <v>265</v>
      </c>
      <c r="C98" s="27"/>
      <c r="D98" s="41"/>
      <c r="E98" s="27"/>
      <c r="F98" s="27">
        <v>287</v>
      </c>
      <c r="G98" s="27"/>
      <c r="H98" s="21"/>
      <c r="I98" s="27"/>
    </row>
    <row r="99" spans="1:9" ht="38.25" x14ac:dyDescent="0.2">
      <c r="A99" s="215"/>
      <c r="B99" s="89" t="s">
        <v>267</v>
      </c>
      <c r="C99" s="27"/>
      <c r="D99" s="41"/>
      <c r="E99" s="27"/>
      <c r="F99" s="27">
        <v>123</v>
      </c>
      <c r="G99" s="27"/>
      <c r="H99" s="21"/>
      <c r="I99" s="27"/>
    </row>
    <row r="100" spans="1:9" ht="38.25" x14ac:dyDescent="0.2">
      <c r="A100" s="66" t="s">
        <v>264</v>
      </c>
      <c r="B100" s="89" t="s">
        <v>269</v>
      </c>
      <c r="C100" s="27"/>
      <c r="D100" s="56"/>
      <c r="E100" s="27"/>
      <c r="F100" s="27">
        <v>55</v>
      </c>
      <c r="G100" s="27"/>
      <c r="H100" s="21"/>
      <c r="I100" s="27"/>
    </row>
    <row r="101" spans="1:9" x14ac:dyDescent="0.2">
      <c r="A101" s="228" t="s">
        <v>268</v>
      </c>
      <c r="B101" s="242" t="s">
        <v>271</v>
      </c>
      <c r="C101" s="161"/>
      <c r="D101" s="27"/>
      <c r="E101" s="162"/>
      <c r="F101" s="27">
        <v>23.96</v>
      </c>
      <c r="G101" s="27"/>
      <c r="H101" s="21"/>
      <c r="I101" s="27"/>
    </row>
    <row r="102" spans="1:9" x14ac:dyDescent="0.2">
      <c r="A102" s="215"/>
      <c r="B102" s="230"/>
      <c r="C102" s="161"/>
      <c r="D102" s="26"/>
      <c r="E102" s="162"/>
      <c r="F102" s="27">
        <v>36</v>
      </c>
      <c r="G102" s="27"/>
      <c r="H102" s="21"/>
      <c r="I102" s="27"/>
    </row>
    <row r="103" spans="1:9" ht="38.25" x14ac:dyDescent="0.2">
      <c r="A103" s="66" t="s">
        <v>270</v>
      </c>
      <c r="B103" s="89" t="s">
        <v>355</v>
      </c>
      <c r="C103" s="27"/>
      <c r="D103" s="136"/>
      <c r="E103" s="27"/>
      <c r="F103" s="27">
        <v>177.66</v>
      </c>
      <c r="G103" s="27"/>
      <c r="H103" s="21"/>
      <c r="I103" s="27"/>
    </row>
    <row r="104" spans="1:9" ht="38.25" x14ac:dyDescent="0.2">
      <c r="A104" s="66" t="s">
        <v>272</v>
      </c>
      <c r="B104" s="89" t="s">
        <v>275</v>
      </c>
      <c r="C104" s="26"/>
      <c r="D104" s="41"/>
      <c r="E104" s="27"/>
      <c r="F104" s="27">
        <v>17</v>
      </c>
      <c r="G104" s="27"/>
      <c r="H104" s="21"/>
      <c r="I104" s="27"/>
    </row>
    <row r="105" spans="1:9" ht="25.5" x14ac:dyDescent="0.2">
      <c r="A105" s="66" t="s">
        <v>274</v>
      </c>
      <c r="B105" s="89" t="s">
        <v>441</v>
      </c>
      <c r="C105" s="44"/>
      <c r="D105" s="29"/>
      <c r="E105" s="27"/>
      <c r="F105" s="27">
        <v>15.8</v>
      </c>
      <c r="G105" s="27"/>
      <c r="H105" s="21"/>
      <c r="I105" s="27"/>
    </row>
    <row r="106" spans="1:9" ht="38.25" x14ac:dyDescent="0.2">
      <c r="A106" s="42" t="s">
        <v>276</v>
      </c>
      <c r="B106" s="89" t="s">
        <v>442</v>
      </c>
      <c r="C106" s="26"/>
      <c r="D106" s="41"/>
      <c r="E106" s="27"/>
      <c r="F106" s="27">
        <v>11.15</v>
      </c>
      <c r="G106" s="27"/>
      <c r="H106" s="21"/>
      <c r="I106" s="27"/>
    </row>
    <row r="107" spans="1:9" ht="38.25" x14ac:dyDescent="0.2">
      <c r="A107" s="42" t="s">
        <v>278</v>
      </c>
      <c r="B107" s="89" t="s">
        <v>443</v>
      </c>
      <c r="C107" s="29"/>
      <c r="D107" s="27"/>
      <c r="E107" s="143"/>
      <c r="F107" s="27">
        <v>25</v>
      </c>
      <c r="G107" s="27"/>
      <c r="H107" s="21"/>
      <c r="I107" s="27"/>
    </row>
    <row r="108" spans="1:9" x14ac:dyDescent="0.2">
      <c r="A108" s="228" t="s">
        <v>281</v>
      </c>
      <c r="B108" s="242" t="s">
        <v>444</v>
      </c>
      <c r="C108" s="27"/>
      <c r="D108" s="27"/>
      <c r="E108" s="27"/>
      <c r="F108" s="27">
        <v>2.2799999999999998</v>
      </c>
      <c r="G108" s="27"/>
      <c r="H108" s="21"/>
      <c r="I108" s="27"/>
    </row>
    <row r="109" spans="1:9" x14ac:dyDescent="0.2">
      <c r="A109" s="215"/>
      <c r="B109" s="230"/>
      <c r="C109" s="27"/>
      <c r="D109" s="27"/>
      <c r="E109" s="27"/>
      <c r="F109" s="27">
        <v>36</v>
      </c>
      <c r="G109" s="27"/>
      <c r="H109" s="21"/>
      <c r="I109" s="27"/>
    </row>
    <row r="110" spans="1:9" ht="38.25" x14ac:dyDescent="0.2">
      <c r="A110" s="42" t="s">
        <v>283</v>
      </c>
      <c r="B110" s="91" t="s">
        <v>445</v>
      </c>
      <c r="C110" s="56"/>
      <c r="D110" s="56"/>
      <c r="E110" s="56"/>
      <c r="F110" s="56">
        <v>81</v>
      </c>
      <c r="G110" s="56"/>
      <c r="H110" s="55"/>
      <c r="I110" s="56"/>
    </row>
    <row r="111" spans="1:9" ht="25.5" x14ac:dyDescent="0.2">
      <c r="A111" s="163" t="s">
        <v>287</v>
      </c>
      <c r="B111" s="34" t="s">
        <v>288</v>
      </c>
      <c r="C111" s="5"/>
      <c r="D111" s="5"/>
      <c r="E111" s="5"/>
      <c r="F111" s="5">
        <f>F112</f>
        <v>452.4</v>
      </c>
      <c r="G111" s="5"/>
      <c r="H111" s="5"/>
      <c r="I111" s="5"/>
    </row>
    <row r="112" spans="1:9" ht="38.25" x14ac:dyDescent="0.2">
      <c r="A112" s="53" t="s">
        <v>289</v>
      </c>
      <c r="B112" s="67" t="s">
        <v>290</v>
      </c>
      <c r="C112" s="55"/>
      <c r="D112" s="55"/>
      <c r="E112" s="55"/>
      <c r="F112" s="55">
        <v>452.4</v>
      </c>
      <c r="G112" s="55"/>
      <c r="H112" s="55"/>
      <c r="I112" s="55"/>
    </row>
    <row r="113" spans="1:9" ht="25.5" x14ac:dyDescent="0.2">
      <c r="A113" s="33" t="s">
        <v>294</v>
      </c>
      <c r="B113" s="34" t="s">
        <v>295</v>
      </c>
      <c r="C113" s="5"/>
      <c r="D113" s="5"/>
      <c r="E113" s="5"/>
      <c r="F113" s="5">
        <f>SUM(F115:F125)</f>
        <v>1297.99</v>
      </c>
      <c r="G113" s="5"/>
      <c r="H113" s="5"/>
      <c r="I113" s="5"/>
    </row>
    <row r="114" spans="1:9" ht="38.25" x14ac:dyDescent="0.2">
      <c r="A114" s="36" t="s">
        <v>296</v>
      </c>
      <c r="B114" s="103" t="s">
        <v>400</v>
      </c>
      <c r="C114" s="37"/>
      <c r="D114" s="37"/>
      <c r="E114" s="37"/>
      <c r="F114" s="37"/>
      <c r="G114" s="37"/>
      <c r="H114" s="37"/>
      <c r="I114" s="37"/>
    </row>
    <row r="115" spans="1:9" x14ac:dyDescent="0.2">
      <c r="A115" s="259"/>
      <c r="B115" s="89" t="s">
        <v>401</v>
      </c>
      <c r="C115" s="27"/>
      <c r="D115" s="55"/>
      <c r="E115" s="27"/>
      <c r="F115" s="27">
        <v>318</v>
      </c>
      <c r="G115" s="27"/>
      <c r="H115" s="21"/>
      <c r="I115" s="27"/>
    </row>
    <row r="116" spans="1:9" x14ac:dyDescent="0.2">
      <c r="A116" s="260"/>
      <c r="B116" s="89" t="s">
        <v>446</v>
      </c>
      <c r="C116" s="27"/>
      <c r="D116" s="27"/>
      <c r="E116" s="21"/>
      <c r="F116" s="21">
        <v>84.42</v>
      </c>
      <c r="G116" s="21"/>
      <c r="H116" s="21"/>
      <c r="I116" s="27"/>
    </row>
    <row r="117" spans="1:9" x14ac:dyDescent="0.2">
      <c r="A117" s="260"/>
      <c r="B117" s="89" t="s">
        <v>364</v>
      </c>
      <c r="C117" s="27"/>
      <c r="D117" s="54"/>
      <c r="E117" s="27"/>
      <c r="F117" s="27">
        <v>16.600000000000001</v>
      </c>
      <c r="G117" s="27"/>
      <c r="H117" s="21"/>
      <c r="I117" s="27"/>
    </row>
    <row r="118" spans="1:9" x14ac:dyDescent="0.2">
      <c r="A118" s="260"/>
      <c r="B118" s="89" t="s">
        <v>447</v>
      </c>
      <c r="C118" s="26"/>
      <c r="D118" s="27"/>
      <c r="E118" s="27"/>
      <c r="F118" s="27">
        <v>106.05</v>
      </c>
      <c r="G118" s="27"/>
      <c r="H118" s="21"/>
      <c r="I118" s="27"/>
    </row>
    <row r="119" spans="1:9" x14ac:dyDescent="0.2">
      <c r="A119" s="260"/>
      <c r="B119" s="164" t="s">
        <v>448</v>
      </c>
      <c r="C119" s="27"/>
      <c r="D119" s="41"/>
      <c r="E119" s="27"/>
      <c r="F119" s="27">
        <v>61.5</v>
      </c>
      <c r="G119" s="27"/>
      <c r="H119" s="21"/>
      <c r="I119" s="27"/>
    </row>
    <row r="120" spans="1:9" x14ac:dyDescent="0.2">
      <c r="A120" s="260"/>
      <c r="B120" s="89" t="s">
        <v>301</v>
      </c>
      <c r="C120" s="27"/>
      <c r="D120" s="136"/>
      <c r="E120" s="27"/>
      <c r="F120" s="27">
        <v>166.15</v>
      </c>
      <c r="G120" s="27"/>
      <c r="H120" s="21"/>
      <c r="I120" s="27"/>
    </row>
    <row r="121" spans="1:9" x14ac:dyDescent="0.2">
      <c r="A121" s="260"/>
      <c r="B121" s="89" t="s">
        <v>449</v>
      </c>
      <c r="C121" s="26"/>
      <c r="D121" s="27"/>
      <c r="E121" s="27"/>
      <c r="F121" s="27">
        <v>182.55</v>
      </c>
      <c r="G121" s="27"/>
      <c r="H121" s="21"/>
      <c r="I121" s="27"/>
    </row>
    <row r="122" spans="1:9" x14ac:dyDescent="0.2">
      <c r="A122" s="260"/>
      <c r="B122" s="89" t="s">
        <v>306</v>
      </c>
      <c r="C122" s="27"/>
      <c r="D122" s="27"/>
      <c r="E122" s="27"/>
      <c r="F122" s="27">
        <v>250</v>
      </c>
      <c r="G122" s="27"/>
      <c r="H122" s="21"/>
      <c r="I122" s="27"/>
    </row>
    <row r="123" spans="1:9" x14ac:dyDescent="0.2">
      <c r="A123" s="260"/>
      <c r="B123" s="89" t="s">
        <v>307</v>
      </c>
      <c r="C123" s="27"/>
      <c r="D123" s="27"/>
      <c r="E123" s="27"/>
      <c r="F123" s="27">
        <v>96</v>
      </c>
      <c r="G123" s="27"/>
      <c r="H123" s="21"/>
      <c r="I123" s="27"/>
    </row>
    <row r="124" spans="1:9" x14ac:dyDescent="0.2">
      <c r="A124" s="261"/>
      <c r="B124" s="89" t="s">
        <v>308</v>
      </c>
      <c r="C124" s="26"/>
      <c r="D124" s="27"/>
      <c r="E124" s="27"/>
      <c r="F124" s="27">
        <v>11</v>
      </c>
      <c r="G124" s="27"/>
      <c r="H124" s="21"/>
      <c r="I124" s="27"/>
    </row>
    <row r="125" spans="1:9" x14ac:dyDescent="0.2">
      <c r="A125" s="157"/>
      <c r="B125" s="91" t="s">
        <v>450</v>
      </c>
      <c r="C125" s="44"/>
      <c r="D125" s="44"/>
      <c r="E125" s="56"/>
      <c r="F125" s="56">
        <v>5.72</v>
      </c>
      <c r="G125" s="56"/>
      <c r="H125" s="55"/>
      <c r="I125" s="56"/>
    </row>
    <row r="126" spans="1:9" ht="25.5" x14ac:dyDescent="0.2">
      <c r="A126" s="33" t="s">
        <v>309</v>
      </c>
      <c r="B126" s="34" t="s">
        <v>310</v>
      </c>
      <c r="C126" s="58"/>
      <c r="D126" s="58"/>
      <c r="E126" s="58"/>
      <c r="F126" s="58">
        <v>200</v>
      </c>
      <c r="G126" s="58"/>
      <c r="H126" s="58"/>
      <c r="I126" s="5"/>
    </row>
    <row r="127" spans="1:9" x14ac:dyDescent="0.2">
      <c r="A127" s="76" t="s">
        <v>311</v>
      </c>
      <c r="B127" s="77" t="s">
        <v>312</v>
      </c>
      <c r="C127" s="78"/>
      <c r="D127" s="78"/>
      <c r="E127" s="58"/>
      <c r="F127" s="58">
        <f>F128</f>
        <v>7.2</v>
      </c>
      <c r="G127" s="58"/>
      <c r="H127" s="58"/>
      <c r="I127" s="58"/>
    </row>
    <row r="128" spans="1:9" ht="38.25" x14ac:dyDescent="0.2">
      <c r="A128" s="53" t="s">
        <v>313</v>
      </c>
      <c r="B128" s="59" t="s">
        <v>314</v>
      </c>
      <c r="C128" s="32"/>
      <c r="D128" s="32"/>
      <c r="E128" s="55"/>
      <c r="F128" s="55">
        <v>7.2</v>
      </c>
      <c r="G128" s="55"/>
      <c r="H128" s="55"/>
      <c r="I128" s="55"/>
    </row>
    <row r="129" spans="1:9" ht="38.25" x14ac:dyDescent="0.2">
      <c r="A129" s="76" t="s">
        <v>315</v>
      </c>
      <c r="B129" s="77" t="s">
        <v>316</v>
      </c>
      <c r="C129" s="80"/>
      <c r="D129" s="4"/>
      <c r="E129" s="58"/>
      <c r="F129" s="16">
        <v>150.47</v>
      </c>
      <c r="G129" s="16"/>
      <c r="H129" s="58"/>
      <c r="I129" s="16"/>
    </row>
    <row r="130" spans="1:9" x14ac:dyDescent="0.2">
      <c r="A130" s="33"/>
      <c r="B130" s="165" t="s">
        <v>317</v>
      </c>
      <c r="C130" s="5"/>
      <c r="D130" s="5"/>
      <c r="E130" s="5"/>
      <c r="F130" s="5">
        <f>F7+F27+29:29+F39+F79+F80+F87+F91+F111+F113+F126+F127+F129</f>
        <v>17673.960000000003</v>
      </c>
      <c r="G130" s="5"/>
      <c r="H130" s="5"/>
      <c r="I130" s="5"/>
    </row>
  </sheetData>
  <mergeCells count="15">
    <mergeCell ref="A30:A38"/>
    <mergeCell ref="D4:D5"/>
    <mergeCell ref="A2:I2"/>
    <mergeCell ref="B4:B5"/>
    <mergeCell ref="C4:C5"/>
    <mergeCell ref="I4:I5"/>
    <mergeCell ref="A115:A124"/>
    <mergeCell ref="A92:A95"/>
    <mergeCell ref="A101:A102"/>
    <mergeCell ref="B101:B102"/>
    <mergeCell ref="A82:A86"/>
    <mergeCell ref="B82:B86"/>
    <mergeCell ref="B108:B109"/>
    <mergeCell ref="A98:A99"/>
    <mergeCell ref="A108:A109"/>
  </mergeCells>
  <pageMargins left="0.70000004768371604" right="0.70000004768371604" top="0.75" bottom="0.75" header="0.30000001192092901" footer="0.30000001192092901"/>
  <pageSetup paperSize="9" scale="4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7"/>
  <sheetViews>
    <sheetView view="pageBreakPreview" zoomScale="60" zoomScaleNormal="100" workbookViewId="0">
      <pane xSplit="2" ySplit="6" topLeftCell="C67" activePane="bottomRight" state="frozen"/>
      <selection pane="topRight"/>
      <selection pane="bottomLeft"/>
      <selection pane="bottomRight" activeCell="C7" sqref="C7"/>
    </sheetView>
  </sheetViews>
  <sheetFormatPr defaultColWidth="9" defaultRowHeight="12.75" x14ac:dyDescent="0.2"/>
  <cols>
    <col min="1" max="1" width="6.140625" style="83" customWidth="1"/>
    <col min="2" max="2" width="41.140625" style="83" customWidth="1"/>
    <col min="3" max="3" width="18.85546875" style="82" customWidth="1"/>
    <col min="4" max="4" width="25.42578125" style="147" customWidth="1"/>
    <col min="5" max="5" width="19.42578125" style="83" customWidth="1"/>
    <col min="6" max="6" width="20.5703125" style="83" customWidth="1"/>
    <col min="7" max="7" width="15.42578125" style="83" customWidth="1"/>
    <col min="8" max="8" width="15" style="83" customWidth="1"/>
    <col min="9" max="9" width="23.7109375" style="83" customWidth="1"/>
    <col min="10" max="10" width="9" style="83" bestFit="1" customWidth="1"/>
    <col min="11" max="16384" width="9" style="83"/>
  </cols>
  <sheetData>
    <row r="2" spans="1:9" ht="33" customHeight="1" x14ac:dyDescent="0.25">
      <c r="A2" s="166"/>
      <c r="B2" s="267" t="s">
        <v>451</v>
      </c>
      <c r="C2" s="267"/>
      <c r="D2" s="267"/>
      <c r="E2" s="267"/>
      <c r="F2" s="267"/>
      <c r="G2" s="267"/>
      <c r="H2" s="267"/>
      <c r="I2" s="267"/>
    </row>
    <row r="3" spans="1:9" ht="15" x14ac:dyDescent="0.25">
      <c r="A3" s="166"/>
      <c r="B3" s="167"/>
      <c r="C3" s="168"/>
      <c r="D3" s="169"/>
      <c r="E3" s="170"/>
      <c r="F3" s="169"/>
      <c r="G3" s="169"/>
      <c r="H3" s="169"/>
      <c r="I3" s="169"/>
    </row>
    <row r="4" spans="1:9" ht="78" customHeight="1" x14ac:dyDescent="0.2">
      <c r="A4" s="130"/>
      <c r="B4" s="211" t="s">
        <v>405</v>
      </c>
      <c r="C4" s="209" t="s">
        <v>2</v>
      </c>
      <c r="D4" s="211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207" t="s">
        <v>8</v>
      </c>
    </row>
    <row r="5" spans="1:9" ht="15.75" x14ac:dyDescent="0.2">
      <c r="A5" s="132"/>
      <c r="B5" s="212"/>
      <c r="C5" s="210"/>
      <c r="D5" s="212"/>
      <c r="E5" s="85" t="s">
        <v>406</v>
      </c>
      <c r="F5" s="85" t="s">
        <v>406</v>
      </c>
      <c r="G5" s="85" t="s">
        <v>406</v>
      </c>
      <c r="H5" s="85" t="s">
        <v>406</v>
      </c>
      <c r="I5" s="208"/>
    </row>
    <row r="6" spans="1:9" x14ac:dyDescent="0.2">
      <c r="A6" s="11" t="s">
        <v>10</v>
      </c>
      <c r="B6" s="12" t="s">
        <v>11</v>
      </c>
      <c r="C6" s="12" t="s">
        <v>12</v>
      </c>
      <c r="D6" s="12" t="s">
        <v>13</v>
      </c>
      <c r="E6" s="12" t="s">
        <v>14</v>
      </c>
      <c r="F6" s="12" t="s">
        <v>15</v>
      </c>
      <c r="G6" s="12" t="s">
        <v>16</v>
      </c>
      <c r="H6" s="13" t="s">
        <v>17</v>
      </c>
      <c r="I6" s="13" t="s">
        <v>18</v>
      </c>
    </row>
    <row r="7" spans="1:9" ht="25.5" x14ac:dyDescent="0.2">
      <c r="A7" s="33" t="s">
        <v>19</v>
      </c>
      <c r="B7" s="34" t="s">
        <v>20</v>
      </c>
      <c r="C7" s="5"/>
      <c r="D7" s="5"/>
      <c r="E7" s="5"/>
      <c r="F7" s="5">
        <f>SUM(F8:F22)</f>
        <v>1002.5</v>
      </c>
      <c r="G7" s="5"/>
      <c r="H7" s="5"/>
      <c r="I7" s="35"/>
    </row>
    <row r="8" spans="1:9" ht="38.25" x14ac:dyDescent="0.2">
      <c r="A8" s="153" t="s">
        <v>384</v>
      </c>
      <c r="B8" s="65" t="s">
        <v>407</v>
      </c>
      <c r="C8" s="21"/>
      <c r="D8" s="136"/>
      <c r="E8" s="140"/>
      <c r="F8" s="140">
        <v>48</v>
      </c>
      <c r="G8" s="140"/>
      <c r="H8" s="140"/>
      <c r="I8" s="22"/>
    </row>
    <row r="9" spans="1:9" ht="38.25" x14ac:dyDescent="0.2">
      <c r="A9" s="154" t="s">
        <v>386</v>
      </c>
      <c r="B9" s="89" t="s">
        <v>408</v>
      </c>
      <c r="C9" s="26"/>
      <c r="D9" s="41"/>
      <c r="E9" s="29"/>
      <c r="F9" s="29">
        <v>203.74</v>
      </c>
      <c r="G9" s="29"/>
      <c r="H9" s="29"/>
      <c r="I9" s="28"/>
    </row>
    <row r="10" spans="1:9" ht="38.25" x14ac:dyDescent="0.2">
      <c r="A10" s="153" t="s">
        <v>387</v>
      </c>
      <c r="B10" s="89" t="s">
        <v>323</v>
      </c>
      <c r="C10" s="26"/>
      <c r="D10" s="41"/>
      <c r="E10" s="29"/>
      <c r="F10" s="29">
        <v>21</v>
      </c>
      <c r="G10" s="29"/>
      <c r="H10" s="29"/>
      <c r="I10" s="28"/>
    </row>
    <row r="11" spans="1:9" ht="38.25" x14ac:dyDescent="0.2">
      <c r="A11" s="154" t="s">
        <v>388</v>
      </c>
      <c r="B11" s="89" t="s">
        <v>409</v>
      </c>
      <c r="C11" s="27"/>
      <c r="D11" s="41"/>
      <c r="E11" s="29"/>
      <c r="F11" s="29">
        <v>22.06</v>
      </c>
      <c r="G11" s="29"/>
      <c r="H11" s="29"/>
      <c r="I11" s="28"/>
    </row>
    <row r="12" spans="1:9" ht="38.25" x14ac:dyDescent="0.2">
      <c r="A12" s="153" t="s">
        <v>389</v>
      </c>
      <c r="B12" s="89" t="s">
        <v>52</v>
      </c>
      <c r="C12" s="26"/>
      <c r="D12" s="41"/>
      <c r="E12" s="27"/>
      <c r="F12" s="27">
        <v>226.8</v>
      </c>
      <c r="G12" s="27"/>
      <c r="H12" s="29"/>
      <c r="I12" s="28"/>
    </row>
    <row r="13" spans="1:9" ht="38.25" x14ac:dyDescent="0.2">
      <c r="A13" s="154" t="s">
        <v>391</v>
      </c>
      <c r="B13" s="89" t="s">
        <v>326</v>
      </c>
      <c r="C13" s="26"/>
      <c r="D13" s="41"/>
      <c r="E13" s="27"/>
      <c r="F13" s="27">
        <v>54.14</v>
      </c>
      <c r="G13" s="27"/>
      <c r="H13" s="29"/>
      <c r="I13" s="28"/>
    </row>
    <row r="14" spans="1:9" ht="38.25" x14ac:dyDescent="0.2">
      <c r="A14" s="153" t="s">
        <v>410</v>
      </c>
      <c r="B14" s="89" t="s">
        <v>412</v>
      </c>
      <c r="C14" s="29"/>
      <c r="D14" s="41"/>
      <c r="E14" s="27"/>
      <c r="F14" s="27">
        <v>37.6</v>
      </c>
      <c r="G14" s="27"/>
      <c r="H14" s="29"/>
      <c r="I14" s="28"/>
    </row>
    <row r="15" spans="1:9" ht="38.25" x14ac:dyDescent="0.2">
      <c r="A15" s="154" t="s">
        <v>411</v>
      </c>
      <c r="B15" s="89" t="s">
        <v>328</v>
      </c>
      <c r="C15" s="26"/>
      <c r="D15" s="41"/>
      <c r="E15" s="27"/>
      <c r="F15" s="27">
        <v>137.54</v>
      </c>
      <c r="G15" s="27"/>
      <c r="H15" s="29"/>
      <c r="I15" s="28"/>
    </row>
    <row r="16" spans="1:9" ht="38.25" x14ac:dyDescent="0.2">
      <c r="A16" s="153" t="s">
        <v>413</v>
      </c>
      <c r="B16" s="89" t="s">
        <v>416</v>
      </c>
      <c r="C16" s="26"/>
      <c r="D16" s="41"/>
      <c r="E16" s="29"/>
      <c r="F16" s="29">
        <v>50.57</v>
      </c>
      <c r="G16" s="29"/>
      <c r="H16" s="29"/>
      <c r="I16" s="28"/>
    </row>
    <row r="17" spans="1:9" ht="38.25" x14ac:dyDescent="0.2">
      <c r="A17" s="154" t="s">
        <v>414</v>
      </c>
      <c r="B17" s="89" t="s">
        <v>56</v>
      </c>
      <c r="C17" s="26"/>
      <c r="D17" s="41"/>
      <c r="E17" s="27"/>
      <c r="F17" s="27">
        <v>7.05</v>
      </c>
      <c r="G17" s="27"/>
      <c r="H17" s="29"/>
      <c r="I17" s="28"/>
    </row>
    <row r="18" spans="1:9" ht="38.25" x14ac:dyDescent="0.2">
      <c r="A18" s="153" t="s">
        <v>415</v>
      </c>
      <c r="B18" s="89" t="s">
        <v>331</v>
      </c>
      <c r="C18" s="26"/>
      <c r="D18" s="41"/>
      <c r="E18" s="27"/>
      <c r="F18" s="27">
        <v>25.2</v>
      </c>
      <c r="G18" s="27"/>
      <c r="H18" s="29"/>
      <c r="I18" s="28"/>
    </row>
    <row r="19" spans="1:9" ht="51" x14ac:dyDescent="0.2">
      <c r="A19" s="154" t="s">
        <v>417</v>
      </c>
      <c r="B19" s="89" t="s">
        <v>420</v>
      </c>
      <c r="C19" s="20"/>
      <c r="D19" s="41"/>
      <c r="E19" s="29"/>
      <c r="F19" s="29">
        <v>150</v>
      </c>
      <c r="G19" s="29"/>
      <c r="H19" s="29"/>
      <c r="I19" s="28"/>
    </row>
    <row r="20" spans="1:9" ht="38.25" x14ac:dyDescent="0.2">
      <c r="A20" s="153" t="s">
        <v>418</v>
      </c>
      <c r="B20" s="89" t="s">
        <v>422</v>
      </c>
      <c r="C20" s="26"/>
      <c r="D20" s="41"/>
      <c r="E20" s="27"/>
      <c r="F20" s="27">
        <v>10</v>
      </c>
      <c r="G20" s="27"/>
      <c r="H20" s="29"/>
      <c r="I20" s="28"/>
    </row>
    <row r="21" spans="1:9" ht="38.25" x14ac:dyDescent="0.2">
      <c r="A21" s="154" t="s">
        <v>419</v>
      </c>
      <c r="B21" s="89" t="s">
        <v>425</v>
      </c>
      <c r="C21" s="26"/>
      <c r="D21" s="41"/>
      <c r="E21" s="27"/>
      <c r="F21" s="27">
        <v>6</v>
      </c>
      <c r="G21" s="27"/>
      <c r="H21" s="29"/>
      <c r="I21" s="28"/>
    </row>
    <row r="22" spans="1:9" ht="38.25" x14ac:dyDescent="0.2">
      <c r="A22" s="153" t="s">
        <v>421</v>
      </c>
      <c r="B22" s="89" t="s">
        <v>427</v>
      </c>
      <c r="C22" s="26"/>
      <c r="D22" s="41"/>
      <c r="E22" s="27"/>
      <c r="F22" s="27">
        <v>2.8</v>
      </c>
      <c r="G22" s="27"/>
      <c r="H22" s="29"/>
      <c r="I22" s="28"/>
    </row>
    <row r="23" spans="1:9" ht="25.5" x14ac:dyDescent="0.2">
      <c r="A23" s="33" t="s">
        <v>77</v>
      </c>
      <c r="B23" s="34" t="s">
        <v>78</v>
      </c>
      <c r="C23" s="5"/>
      <c r="D23" s="5"/>
      <c r="E23" s="5"/>
      <c r="F23" s="5">
        <f>F24</f>
        <v>7238</v>
      </c>
      <c r="G23" s="5"/>
      <c r="H23" s="5"/>
      <c r="I23" s="35"/>
    </row>
    <row r="24" spans="1:9" ht="51" x14ac:dyDescent="0.2">
      <c r="A24" s="157" t="s">
        <v>336</v>
      </c>
      <c r="B24" s="67" t="s">
        <v>377</v>
      </c>
      <c r="C24" s="27"/>
      <c r="D24" s="55"/>
      <c r="E24" s="29"/>
      <c r="F24" s="29">
        <v>7238</v>
      </c>
      <c r="G24" s="29"/>
      <c r="H24" s="29"/>
      <c r="I24" s="68"/>
    </row>
    <row r="25" spans="1:9" ht="38.25" x14ac:dyDescent="0.2">
      <c r="A25" s="33" t="s">
        <v>85</v>
      </c>
      <c r="B25" s="34" t="s">
        <v>86</v>
      </c>
      <c r="C25" s="5"/>
      <c r="D25" s="5"/>
      <c r="E25" s="5"/>
      <c r="F25" s="5">
        <f>F26</f>
        <v>2363</v>
      </c>
      <c r="G25" s="5"/>
      <c r="H25" s="5"/>
      <c r="I25" s="35"/>
    </row>
    <row r="26" spans="1:9" ht="54" x14ac:dyDescent="0.2">
      <c r="A26" s="265" t="s">
        <v>429</v>
      </c>
      <c r="B26" s="171" t="s">
        <v>430</v>
      </c>
      <c r="C26" s="93"/>
      <c r="D26" s="93"/>
      <c r="E26" s="21"/>
      <c r="F26" s="21">
        <f>SUM(F27:F29)</f>
        <v>2363</v>
      </c>
      <c r="G26" s="21"/>
      <c r="H26" s="21"/>
      <c r="I26" s="22"/>
    </row>
    <row r="27" spans="1:9" ht="51" x14ac:dyDescent="0.2">
      <c r="A27" s="260"/>
      <c r="B27" s="89" t="s">
        <v>89</v>
      </c>
      <c r="C27" s="27"/>
      <c r="D27" s="41"/>
      <c r="E27" s="29"/>
      <c r="F27" s="29">
        <v>2208</v>
      </c>
      <c r="G27" s="29"/>
      <c r="H27" s="29"/>
      <c r="I27" s="28"/>
    </row>
    <row r="28" spans="1:9" ht="51" x14ac:dyDescent="0.2">
      <c r="A28" s="260"/>
      <c r="B28" s="89" t="s">
        <v>431</v>
      </c>
      <c r="C28" s="27"/>
      <c r="D28" s="41"/>
      <c r="E28" s="29"/>
      <c r="F28" s="29">
        <v>75</v>
      </c>
      <c r="G28" s="29"/>
      <c r="H28" s="29"/>
      <c r="I28" s="28"/>
    </row>
    <row r="29" spans="1:9" ht="51" x14ac:dyDescent="0.2">
      <c r="A29" s="266"/>
      <c r="B29" s="89" t="s">
        <v>432</v>
      </c>
      <c r="C29" s="27"/>
      <c r="D29" s="41"/>
      <c r="E29" s="29"/>
      <c r="F29" s="29">
        <v>80</v>
      </c>
      <c r="G29" s="29"/>
      <c r="H29" s="29"/>
      <c r="I29" s="28"/>
    </row>
    <row r="30" spans="1:9" ht="25.5" x14ac:dyDescent="0.2">
      <c r="A30" s="33" t="s">
        <v>101</v>
      </c>
      <c r="B30" s="34" t="s">
        <v>345</v>
      </c>
      <c r="C30" s="5"/>
      <c r="D30" s="5"/>
      <c r="E30" s="5"/>
      <c r="F30" s="5">
        <f>SUM(F31:F40)</f>
        <v>1995.6100000000001</v>
      </c>
      <c r="G30" s="5"/>
      <c r="H30" s="5"/>
      <c r="I30" s="35"/>
    </row>
    <row r="31" spans="1:9" ht="76.5" x14ac:dyDescent="0.2">
      <c r="A31" s="36" t="s">
        <v>103</v>
      </c>
      <c r="B31" s="24" t="s">
        <v>104</v>
      </c>
      <c r="C31" s="26"/>
      <c r="D31" s="41"/>
      <c r="E31" s="29"/>
      <c r="F31" s="29">
        <v>550</v>
      </c>
      <c r="G31" s="29"/>
      <c r="H31" s="29"/>
      <c r="I31" s="22"/>
    </row>
    <row r="32" spans="1:9" ht="25.5" x14ac:dyDescent="0.2">
      <c r="A32" s="36" t="s">
        <v>105</v>
      </c>
      <c r="B32" s="24" t="s">
        <v>108</v>
      </c>
      <c r="C32" s="26"/>
      <c r="D32" s="41"/>
      <c r="E32" s="29"/>
      <c r="F32" s="29">
        <v>110</v>
      </c>
      <c r="G32" s="29"/>
      <c r="H32" s="29"/>
      <c r="I32" s="28"/>
    </row>
    <row r="33" spans="1:9" ht="38.25" x14ac:dyDescent="0.2">
      <c r="A33" s="36" t="s">
        <v>107</v>
      </c>
      <c r="B33" s="24" t="s">
        <v>114</v>
      </c>
      <c r="C33" s="26"/>
      <c r="D33" s="41"/>
      <c r="E33" s="29"/>
      <c r="F33" s="29">
        <v>96</v>
      </c>
      <c r="G33" s="29"/>
      <c r="H33" s="29"/>
      <c r="I33" s="28"/>
    </row>
    <row r="34" spans="1:9" ht="25.5" x14ac:dyDescent="0.2">
      <c r="A34" s="36" t="s">
        <v>111</v>
      </c>
      <c r="B34" s="24" t="s">
        <v>436</v>
      </c>
      <c r="C34" s="26"/>
      <c r="D34" s="41"/>
      <c r="E34" s="29"/>
      <c r="F34" s="29">
        <v>300</v>
      </c>
      <c r="G34" s="29"/>
      <c r="H34" s="29"/>
      <c r="I34" s="28"/>
    </row>
    <row r="35" spans="1:9" x14ac:dyDescent="0.2">
      <c r="A35" s="36" t="s">
        <v>113</v>
      </c>
      <c r="B35" s="24" t="s">
        <v>132</v>
      </c>
      <c r="C35" s="26"/>
      <c r="D35" s="41"/>
      <c r="E35" s="143"/>
      <c r="F35" s="27">
        <v>181.56</v>
      </c>
      <c r="G35" s="27"/>
      <c r="H35" s="29"/>
      <c r="I35" s="28"/>
    </row>
    <row r="36" spans="1:9" ht="25.5" x14ac:dyDescent="0.2">
      <c r="A36" s="36" t="s">
        <v>117</v>
      </c>
      <c r="B36" s="24" t="s">
        <v>452</v>
      </c>
      <c r="C36" s="26"/>
      <c r="D36" s="41"/>
      <c r="E36" s="29"/>
      <c r="F36" s="29">
        <v>245</v>
      </c>
      <c r="G36" s="29"/>
      <c r="H36" s="29"/>
      <c r="I36" s="28"/>
    </row>
    <row r="37" spans="1:9" x14ac:dyDescent="0.2">
      <c r="A37" s="36" t="s">
        <v>119</v>
      </c>
      <c r="B37" s="24" t="s">
        <v>140</v>
      </c>
      <c r="C37" s="26"/>
      <c r="D37" s="41"/>
      <c r="E37" s="29"/>
      <c r="F37" s="29">
        <v>21.21</v>
      </c>
      <c r="G37" s="29"/>
      <c r="H37" s="29"/>
      <c r="I37" s="28"/>
    </row>
    <row r="38" spans="1:9" x14ac:dyDescent="0.2">
      <c r="A38" s="36" t="s">
        <v>121</v>
      </c>
      <c r="B38" s="24" t="s">
        <v>168</v>
      </c>
      <c r="C38" s="26"/>
      <c r="D38" s="41"/>
      <c r="E38" s="27"/>
      <c r="F38" s="27">
        <v>314.2</v>
      </c>
      <c r="G38" s="27"/>
      <c r="H38" s="29"/>
      <c r="I38" s="28"/>
    </row>
    <row r="39" spans="1:9" x14ac:dyDescent="0.2">
      <c r="A39" s="36" t="s">
        <v>123</v>
      </c>
      <c r="B39" s="24" t="s">
        <v>180</v>
      </c>
      <c r="C39" s="27"/>
      <c r="D39" s="41"/>
      <c r="E39" s="27"/>
      <c r="F39" s="27">
        <v>85</v>
      </c>
      <c r="G39" s="27"/>
      <c r="H39" s="29"/>
      <c r="I39" s="28"/>
    </row>
    <row r="40" spans="1:9" x14ac:dyDescent="0.2">
      <c r="A40" s="53" t="s">
        <v>125</v>
      </c>
      <c r="B40" s="30" t="s">
        <v>347</v>
      </c>
      <c r="C40" s="44"/>
      <c r="D40" s="159"/>
      <c r="E40" s="160"/>
      <c r="F40" s="56">
        <v>92.64</v>
      </c>
      <c r="G40" s="56"/>
      <c r="H40" s="160"/>
      <c r="I40" s="45"/>
    </row>
    <row r="41" spans="1:9" ht="25.5" x14ac:dyDescent="0.2">
      <c r="A41" s="33" t="s">
        <v>235</v>
      </c>
      <c r="B41" s="34" t="s">
        <v>236</v>
      </c>
      <c r="C41" s="5"/>
      <c r="D41" s="5"/>
      <c r="E41" s="80"/>
      <c r="F41" s="5">
        <v>185</v>
      </c>
      <c r="G41" s="5"/>
      <c r="H41" s="80"/>
      <c r="I41" s="35"/>
    </row>
    <row r="42" spans="1:9" ht="25.5" x14ac:dyDescent="0.2">
      <c r="A42" s="99" t="s">
        <v>237</v>
      </c>
      <c r="B42" s="100" t="s">
        <v>238</v>
      </c>
      <c r="C42" s="101"/>
      <c r="D42" s="101"/>
      <c r="E42" s="101"/>
      <c r="F42" s="101">
        <f>SUM(F43)</f>
        <v>133</v>
      </c>
      <c r="G42" s="101"/>
      <c r="H42" s="101"/>
      <c r="I42" s="172"/>
    </row>
    <row r="43" spans="1:9" ht="25.5" x14ac:dyDescent="0.2">
      <c r="A43" s="36" t="s">
        <v>239</v>
      </c>
      <c r="B43" s="67" t="s">
        <v>242</v>
      </c>
      <c r="C43" s="44"/>
      <c r="D43" s="56"/>
      <c r="E43" s="160"/>
      <c r="F43" s="160">
        <v>133</v>
      </c>
      <c r="G43" s="160"/>
      <c r="H43" s="29"/>
      <c r="I43" s="45"/>
    </row>
    <row r="44" spans="1:9" ht="38.25" x14ac:dyDescent="0.2">
      <c r="A44" s="33" t="s">
        <v>243</v>
      </c>
      <c r="B44" s="34" t="s">
        <v>244</v>
      </c>
      <c r="C44" s="5"/>
      <c r="D44" s="5"/>
      <c r="E44" s="5"/>
      <c r="F44" s="5">
        <f>SUM(F45:F47)</f>
        <v>418</v>
      </c>
      <c r="G44" s="5"/>
      <c r="H44" s="5"/>
      <c r="I44" s="35"/>
    </row>
    <row r="45" spans="1:9" x14ac:dyDescent="0.2">
      <c r="A45" s="36" t="s">
        <v>245</v>
      </c>
      <c r="B45" s="65" t="s">
        <v>246</v>
      </c>
      <c r="C45" s="26"/>
      <c r="D45" s="21"/>
      <c r="E45" s="160"/>
      <c r="F45" s="29">
        <v>49</v>
      </c>
      <c r="G45" s="29"/>
      <c r="H45" s="29"/>
      <c r="I45" s="22"/>
    </row>
    <row r="46" spans="1:9" ht="25.5" x14ac:dyDescent="0.2">
      <c r="A46" s="36" t="s">
        <v>247</v>
      </c>
      <c r="B46" s="89" t="s">
        <v>248</v>
      </c>
      <c r="C46" s="26"/>
      <c r="D46" s="27"/>
      <c r="E46" s="29"/>
      <c r="F46" s="29">
        <v>357</v>
      </c>
      <c r="G46" s="29"/>
      <c r="H46" s="29"/>
      <c r="I46" s="28"/>
    </row>
    <row r="47" spans="1:9" ht="38.25" x14ac:dyDescent="0.2">
      <c r="A47" s="36" t="s">
        <v>249</v>
      </c>
      <c r="B47" s="91" t="s">
        <v>351</v>
      </c>
      <c r="C47" s="29"/>
      <c r="D47" s="20"/>
      <c r="E47" s="27"/>
      <c r="F47" s="27">
        <v>12</v>
      </c>
      <c r="G47" s="27"/>
      <c r="H47" s="29"/>
      <c r="I47" s="45"/>
    </row>
    <row r="48" spans="1:9" ht="25.5" x14ac:dyDescent="0.2">
      <c r="A48" s="33" t="s">
        <v>251</v>
      </c>
      <c r="B48" s="34" t="s">
        <v>252</v>
      </c>
      <c r="C48" s="5"/>
      <c r="D48" s="5"/>
      <c r="E48" s="5"/>
      <c r="F48" s="5">
        <f>SUM(F49:F60)</f>
        <v>2961.13</v>
      </c>
      <c r="G48" s="5"/>
      <c r="H48" s="5"/>
      <c r="I48" s="35"/>
    </row>
    <row r="49" spans="1:9" ht="38.25" x14ac:dyDescent="0.2">
      <c r="A49" s="213" t="s">
        <v>253</v>
      </c>
      <c r="B49" s="65" t="s">
        <v>254</v>
      </c>
      <c r="C49" s="20"/>
      <c r="D49" s="41"/>
      <c r="E49" s="29"/>
      <c r="F49" s="29">
        <v>310</v>
      </c>
      <c r="G49" s="29"/>
      <c r="H49" s="29"/>
      <c r="I49" s="22"/>
    </row>
    <row r="50" spans="1:9" ht="51" x14ac:dyDescent="0.2">
      <c r="A50" s="214"/>
      <c r="B50" s="89" t="s">
        <v>438</v>
      </c>
      <c r="C50" s="20"/>
      <c r="D50" s="41"/>
      <c r="E50" s="143"/>
      <c r="F50" s="29">
        <v>611.45000000000005</v>
      </c>
      <c r="G50" s="29"/>
      <c r="H50" s="29"/>
      <c r="I50" s="28"/>
    </row>
    <row r="51" spans="1:9" ht="102" x14ac:dyDescent="0.2">
      <c r="A51" s="214"/>
      <c r="B51" s="89" t="s">
        <v>439</v>
      </c>
      <c r="C51" s="20"/>
      <c r="D51" s="41"/>
      <c r="E51" s="143"/>
      <c r="F51" s="29">
        <v>456.02</v>
      </c>
      <c r="G51" s="29"/>
      <c r="H51" s="29"/>
      <c r="I51" s="28"/>
    </row>
    <row r="52" spans="1:9" ht="51" x14ac:dyDescent="0.2">
      <c r="A52" s="215"/>
      <c r="B52" s="89" t="s">
        <v>440</v>
      </c>
      <c r="C52" s="20"/>
      <c r="D52" s="41"/>
      <c r="E52" s="143"/>
      <c r="F52" s="29">
        <v>200</v>
      </c>
      <c r="G52" s="29"/>
      <c r="H52" s="29"/>
      <c r="I52" s="28"/>
    </row>
    <row r="53" spans="1:9" ht="38.25" x14ac:dyDescent="0.2">
      <c r="A53" s="66" t="s">
        <v>258</v>
      </c>
      <c r="B53" s="89" t="s">
        <v>259</v>
      </c>
      <c r="C53" s="20"/>
      <c r="D53" s="41"/>
      <c r="E53" s="29"/>
      <c r="F53" s="29">
        <v>600</v>
      </c>
      <c r="G53" s="29"/>
      <c r="H53" s="29"/>
      <c r="I53" s="28"/>
    </row>
    <row r="54" spans="1:9" ht="38.25" x14ac:dyDescent="0.2">
      <c r="A54" s="66" t="s">
        <v>260</v>
      </c>
      <c r="B54" s="89" t="s">
        <v>263</v>
      </c>
      <c r="C54" s="27"/>
      <c r="D54" s="41"/>
      <c r="E54" s="29"/>
      <c r="F54" s="29">
        <v>75</v>
      </c>
      <c r="G54" s="29"/>
      <c r="H54" s="29"/>
      <c r="I54" s="28"/>
    </row>
    <row r="55" spans="1:9" ht="38.25" x14ac:dyDescent="0.2">
      <c r="A55" s="66" t="s">
        <v>262</v>
      </c>
      <c r="B55" s="89" t="s">
        <v>265</v>
      </c>
      <c r="C55" s="26"/>
      <c r="D55" s="27"/>
      <c r="E55" s="29"/>
      <c r="F55" s="29">
        <v>287</v>
      </c>
      <c r="G55" s="29"/>
      <c r="H55" s="29"/>
      <c r="I55" s="28"/>
    </row>
    <row r="56" spans="1:9" ht="38.25" x14ac:dyDescent="0.2">
      <c r="A56" s="66" t="s">
        <v>264</v>
      </c>
      <c r="B56" s="89" t="s">
        <v>267</v>
      </c>
      <c r="C56" s="27"/>
      <c r="D56" s="27"/>
      <c r="E56" s="29"/>
      <c r="F56" s="29">
        <v>123</v>
      </c>
      <c r="G56" s="29"/>
      <c r="H56" s="29"/>
      <c r="I56" s="28"/>
    </row>
    <row r="57" spans="1:9" ht="38.25" x14ac:dyDescent="0.2">
      <c r="A57" s="66" t="s">
        <v>266</v>
      </c>
      <c r="B57" s="89" t="s">
        <v>269</v>
      </c>
      <c r="C57" s="26"/>
      <c r="D57" s="27"/>
      <c r="E57" s="27"/>
      <c r="F57" s="27">
        <v>60</v>
      </c>
      <c r="G57" s="27"/>
      <c r="H57" s="29"/>
      <c r="I57" s="28"/>
    </row>
    <row r="58" spans="1:9" ht="38.25" x14ac:dyDescent="0.2">
      <c r="A58" s="66" t="s">
        <v>270</v>
      </c>
      <c r="B58" s="89" t="s">
        <v>271</v>
      </c>
      <c r="C58" s="21"/>
      <c r="D58" s="27"/>
      <c r="E58" s="29"/>
      <c r="F58" s="29">
        <v>36</v>
      </c>
      <c r="G58" s="29"/>
      <c r="H58" s="29"/>
      <c r="I58" s="28"/>
    </row>
    <row r="59" spans="1:9" ht="38.25" x14ac:dyDescent="0.2">
      <c r="A59" s="66" t="s">
        <v>272</v>
      </c>
      <c r="B59" s="65" t="s">
        <v>355</v>
      </c>
      <c r="C59" s="27"/>
      <c r="D59" s="142"/>
      <c r="E59" s="29"/>
      <c r="F59" s="29">
        <v>177.66</v>
      </c>
      <c r="G59" s="29"/>
      <c r="H59" s="29"/>
      <c r="I59" s="28"/>
    </row>
    <row r="60" spans="1:9" ht="38.25" x14ac:dyDescent="0.2">
      <c r="A60" s="66" t="s">
        <v>276</v>
      </c>
      <c r="B60" s="89" t="s">
        <v>453</v>
      </c>
      <c r="C60" s="29"/>
      <c r="D60" s="27"/>
      <c r="E60" s="27"/>
      <c r="F60" s="27">
        <v>25</v>
      </c>
      <c r="G60" s="27"/>
      <c r="H60" s="29"/>
      <c r="I60" s="28"/>
    </row>
    <row r="61" spans="1:9" ht="25.5" x14ac:dyDescent="0.2">
      <c r="A61" s="173" t="s">
        <v>287</v>
      </c>
      <c r="B61" s="34" t="s">
        <v>288</v>
      </c>
      <c r="C61" s="5"/>
      <c r="D61" s="5"/>
      <c r="E61" s="5"/>
      <c r="F61" s="5">
        <f>F62</f>
        <v>452.4</v>
      </c>
      <c r="G61" s="5"/>
      <c r="H61" s="5"/>
      <c r="I61" s="35"/>
    </row>
    <row r="62" spans="1:9" ht="38.25" x14ac:dyDescent="0.2">
      <c r="A62" s="173" t="s">
        <v>289</v>
      </c>
      <c r="B62" s="67" t="s">
        <v>290</v>
      </c>
      <c r="C62" s="55"/>
      <c r="D62" s="55"/>
      <c r="E62" s="29"/>
      <c r="F62" s="160">
        <v>452.4</v>
      </c>
      <c r="G62" s="160"/>
      <c r="H62" s="29"/>
      <c r="I62" s="68"/>
    </row>
    <row r="63" spans="1:9" ht="25.5" x14ac:dyDescent="0.2">
      <c r="A63" s="33" t="s">
        <v>294</v>
      </c>
      <c r="B63" s="34" t="s">
        <v>295</v>
      </c>
      <c r="C63" s="5"/>
      <c r="D63" s="5"/>
      <c r="E63" s="5"/>
      <c r="F63" s="5">
        <f>SUM(F65:F72)</f>
        <v>900.16</v>
      </c>
      <c r="G63" s="5"/>
      <c r="H63" s="5"/>
      <c r="I63" s="35"/>
    </row>
    <row r="64" spans="1:9" ht="38.25" x14ac:dyDescent="0.2">
      <c r="A64" s="173" t="s">
        <v>296</v>
      </c>
      <c r="B64" s="103" t="s">
        <v>400</v>
      </c>
      <c r="C64" s="37"/>
      <c r="D64" s="37"/>
      <c r="E64" s="37"/>
      <c r="F64" s="37"/>
      <c r="G64" s="37"/>
      <c r="H64" s="37"/>
      <c r="I64" s="39"/>
    </row>
    <row r="65" spans="1:9" ht="25.5" x14ac:dyDescent="0.2">
      <c r="A65" s="259"/>
      <c r="B65" s="89" t="s">
        <v>401</v>
      </c>
      <c r="C65" s="26"/>
      <c r="D65" s="27"/>
      <c r="E65" s="29"/>
      <c r="F65" s="29">
        <v>165.72</v>
      </c>
      <c r="G65" s="29"/>
      <c r="H65" s="29"/>
      <c r="I65" s="28"/>
    </row>
    <row r="66" spans="1:9" x14ac:dyDescent="0.2">
      <c r="A66" s="260"/>
      <c r="B66" s="89" t="s">
        <v>446</v>
      </c>
      <c r="C66" s="26"/>
      <c r="D66" s="41"/>
      <c r="E66" s="29"/>
      <c r="F66" s="29">
        <v>87.42</v>
      </c>
      <c r="G66" s="29"/>
      <c r="H66" s="29"/>
      <c r="I66" s="28"/>
    </row>
    <row r="67" spans="1:9" x14ac:dyDescent="0.2">
      <c r="A67" s="260"/>
      <c r="B67" s="89" t="s">
        <v>364</v>
      </c>
      <c r="C67" s="26"/>
      <c r="D67" s="27"/>
      <c r="E67" s="27"/>
      <c r="F67" s="27">
        <v>16.600000000000001</v>
      </c>
      <c r="G67" s="27"/>
      <c r="H67" s="29"/>
      <c r="I67" s="28"/>
    </row>
    <row r="68" spans="1:9" x14ac:dyDescent="0.2">
      <c r="A68" s="260"/>
      <c r="B68" s="164" t="s">
        <v>448</v>
      </c>
      <c r="C68" s="26"/>
      <c r="D68" s="27"/>
      <c r="E68" s="29"/>
      <c r="F68" s="29">
        <v>35</v>
      </c>
      <c r="G68" s="29"/>
      <c r="H68" s="29"/>
      <c r="I68" s="28"/>
    </row>
    <row r="69" spans="1:9" x14ac:dyDescent="0.2">
      <c r="A69" s="260"/>
      <c r="B69" s="89" t="s">
        <v>301</v>
      </c>
      <c r="C69" s="26"/>
      <c r="D69" s="27"/>
      <c r="E69" s="29"/>
      <c r="F69" s="29">
        <v>167.06</v>
      </c>
      <c r="G69" s="29"/>
      <c r="H69" s="29"/>
      <c r="I69" s="28"/>
    </row>
    <row r="70" spans="1:9" x14ac:dyDescent="0.2">
      <c r="A70" s="260"/>
      <c r="B70" s="89" t="s">
        <v>306</v>
      </c>
      <c r="C70" s="26"/>
      <c r="D70" s="27"/>
      <c r="E70" s="29"/>
      <c r="F70" s="29">
        <v>250</v>
      </c>
      <c r="G70" s="29"/>
      <c r="H70" s="29"/>
      <c r="I70" s="28"/>
    </row>
    <row r="71" spans="1:9" ht="25.5" x14ac:dyDescent="0.2">
      <c r="A71" s="260"/>
      <c r="B71" s="89" t="s">
        <v>307</v>
      </c>
      <c r="C71" s="26"/>
      <c r="D71" s="27"/>
      <c r="E71" s="27"/>
      <c r="F71" s="27">
        <v>166.2</v>
      </c>
      <c r="G71" s="27"/>
      <c r="H71" s="29"/>
      <c r="I71" s="28"/>
    </row>
    <row r="72" spans="1:9" x14ac:dyDescent="0.2">
      <c r="A72" s="261"/>
      <c r="B72" s="91" t="s">
        <v>308</v>
      </c>
      <c r="C72" s="32"/>
      <c r="D72" s="56"/>
      <c r="E72" s="56"/>
      <c r="F72" s="56">
        <v>12.16</v>
      </c>
      <c r="G72" s="56"/>
      <c r="H72" s="160"/>
      <c r="I72" s="45"/>
    </row>
    <row r="73" spans="1:9" ht="25.5" x14ac:dyDescent="0.2">
      <c r="A73" s="33" t="s">
        <v>309</v>
      </c>
      <c r="B73" s="34" t="s">
        <v>310</v>
      </c>
      <c r="C73" s="58"/>
      <c r="D73" s="58"/>
      <c r="E73" s="80"/>
      <c r="F73" s="80">
        <v>200</v>
      </c>
      <c r="G73" s="80"/>
      <c r="H73" s="80"/>
      <c r="I73" s="35"/>
    </row>
    <row r="74" spans="1:9" x14ac:dyDescent="0.2">
      <c r="A74" s="174" t="s">
        <v>311</v>
      </c>
      <c r="B74" s="175" t="s">
        <v>312</v>
      </c>
      <c r="C74" s="176"/>
      <c r="D74" s="176"/>
      <c r="E74" s="177"/>
      <c r="F74" s="177">
        <f>F75</f>
        <v>7.2</v>
      </c>
      <c r="G74" s="177"/>
      <c r="H74" s="177"/>
      <c r="I74" s="178"/>
    </row>
    <row r="75" spans="1:9" ht="38.25" x14ac:dyDescent="0.2">
      <c r="A75" s="179" t="s">
        <v>313</v>
      </c>
      <c r="B75" s="180" t="s">
        <v>314</v>
      </c>
      <c r="C75" s="56"/>
      <c r="D75" s="181"/>
      <c r="E75" s="56"/>
      <c r="F75" s="182">
        <v>7.2</v>
      </c>
      <c r="G75" s="182"/>
      <c r="H75" s="160"/>
      <c r="I75" s="68"/>
    </row>
    <row r="76" spans="1:9" ht="38.25" x14ac:dyDescent="0.2">
      <c r="A76" s="163" t="s">
        <v>315</v>
      </c>
      <c r="B76" s="183" t="s">
        <v>316</v>
      </c>
      <c r="C76" s="80"/>
      <c r="D76" s="78"/>
      <c r="E76" s="58"/>
      <c r="F76" s="80">
        <v>150.47</v>
      </c>
      <c r="G76" s="80"/>
      <c r="H76" s="80"/>
      <c r="I76" s="184"/>
    </row>
    <row r="77" spans="1:9" x14ac:dyDescent="0.2">
      <c r="A77" s="99"/>
      <c r="B77" s="185" t="s">
        <v>317</v>
      </c>
      <c r="C77" s="101"/>
      <c r="D77" s="101"/>
      <c r="E77" s="101"/>
      <c r="F77" s="101">
        <f>F7+F23+F25+F30+F41+F42+F44+F48+F61+F63+F73+F74+F76</f>
        <v>18006.470000000005</v>
      </c>
      <c r="G77" s="101"/>
      <c r="H77" s="101"/>
      <c r="I77" s="172"/>
    </row>
  </sheetData>
  <mergeCells count="8">
    <mergeCell ref="A26:A29"/>
    <mergeCell ref="A49:A52"/>
    <mergeCell ref="A65:A72"/>
    <mergeCell ref="B2:I2"/>
    <mergeCell ref="B4:B5"/>
    <mergeCell ref="C4:C5"/>
    <mergeCell ref="D4:D5"/>
    <mergeCell ref="I4:I5"/>
  </mergeCells>
  <pageMargins left="0.70000004768371604" right="0.70000004768371604" top="0.75" bottom="0.75" header="0.30000001192092901" footer="0.30000001192092901"/>
  <pageSetup paperSize="9" scale="30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50"/>
  <sheetViews>
    <sheetView tabSelected="1" view="pageBreakPreview" zoomScale="60" zoomScaleNormal="100" workbookViewId="0">
      <pane ySplit="6" topLeftCell="A49" activePane="bottomLeft" state="frozen"/>
      <selection pane="bottomLeft" activeCell="G14" sqref="G14"/>
    </sheetView>
  </sheetViews>
  <sheetFormatPr defaultColWidth="9" defaultRowHeight="12.75" x14ac:dyDescent="0.2"/>
  <cols>
    <col min="1" max="1" width="5.5703125" style="1" customWidth="1"/>
    <col min="2" max="2" width="54" style="1" customWidth="1"/>
    <col min="3" max="3" width="26" style="2" customWidth="1"/>
    <col min="4" max="4" width="21.140625" style="1" customWidth="1"/>
    <col min="5" max="5" width="17" style="1" customWidth="1"/>
    <col min="6" max="6" width="19.140625" style="1" customWidth="1"/>
    <col min="7" max="7" width="14" style="1" customWidth="1"/>
    <col min="8" max="8" width="16" style="1" customWidth="1"/>
    <col min="9" max="9" width="16.5703125" style="1" customWidth="1"/>
    <col min="10" max="10" width="9" style="1" bestFit="1" customWidth="1"/>
    <col min="11" max="16384" width="9" style="1"/>
  </cols>
  <sheetData>
    <row r="3" spans="1:9" ht="36" customHeight="1" x14ac:dyDescent="0.2">
      <c r="A3" s="272" t="s">
        <v>454</v>
      </c>
      <c r="B3" s="272"/>
      <c r="C3" s="272"/>
      <c r="D3" s="272"/>
      <c r="E3" s="272"/>
      <c r="F3" s="272"/>
      <c r="G3" s="272"/>
      <c r="H3" s="272"/>
      <c r="I3" s="272"/>
    </row>
    <row r="4" spans="1:9" ht="51" x14ac:dyDescent="0.2">
      <c r="A4" s="273" t="s">
        <v>383</v>
      </c>
      <c r="B4" s="209" t="s">
        <v>1</v>
      </c>
      <c r="C4" s="209" t="s">
        <v>2</v>
      </c>
      <c r="D4" s="211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207" t="s">
        <v>8</v>
      </c>
    </row>
    <row r="5" spans="1:9" ht="15.75" x14ac:dyDescent="0.2">
      <c r="A5" s="274"/>
      <c r="B5" s="210"/>
      <c r="C5" s="210"/>
      <c r="D5" s="212"/>
      <c r="E5" s="85" t="s">
        <v>406</v>
      </c>
      <c r="F5" s="85" t="s">
        <v>406</v>
      </c>
      <c r="G5" s="85" t="s">
        <v>406</v>
      </c>
      <c r="H5" s="85" t="s">
        <v>406</v>
      </c>
      <c r="I5" s="208"/>
    </row>
    <row r="6" spans="1:9" x14ac:dyDescent="0.2">
      <c r="A6" s="11" t="s">
        <v>10</v>
      </c>
      <c r="B6" s="12" t="s">
        <v>11</v>
      </c>
      <c r="C6" s="12" t="s">
        <v>12</v>
      </c>
      <c r="D6" s="12" t="s">
        <v>13</v>
      </c>
      <c r="E6" s="12" t="s">
        <v>14</v>
      </c>
      <c r="F6" s="12" t="s">
        <v>15</v>
      </c>
      <c r="G6" s="12" t="s">
        <v>16</v>
      </c>
      <c r="H6" s="12" t="s">
        <v>17</v>
      </c>
      <c r="I6" s="13" t="s">
        <v>18</v>
      </c>
    </row>
    <row r="7" spans="1:9" x14ac:dyDescent="0.2">
      <c r="A7" s="33" t="s">
        <v>19</v>
      </c>
      <c r="B7" s="34" t="s">
        <v>20</v>
      </c>
      <c r="C7" s="5"/>
      <c r="D7" s="5"/>
      <c r="E7" s="5"/>
      <c r="F7" s="5">
        <f>SUM(F8:F29)</f>
        <v>414.44</v>
      </c>
      <c r="G7" s="5">
        <f>SUM(G8:G29)</f>
        <v>0</v>
      </c>
      <c r="H7" s="5"/>
      <c r="I7" s="5">
        <f>SUM(I8:I29)</f>
        <v>0</v>
      </c>
    </row>
    <row r="8" spans="1:9" ht="38.25" x14ac:dyDescent="0.2">
      <c r="A8" s="18" t="s">
        <v>21</v>
      </c>
      <c r="B8" s="19" t="s">
        <v>24</v>
      </c>
      <c r="C8" s="21"/>
      <c r="D8" s="136" t="s">
        <v>455</v>
      </c>
      <c r="E8" s="21"/>
      <c r="F8" s="21">
        <v>43.24</v>
      </c>
      <c r="G8" s="21"/>
      <c r="H8" s="21"/>
      <c r="I8" s="21"/>
    </row>
    <row r="9" spans="1:9" ht="38.25" x14ac:dyDescent="0.2">
      <c r="A9" s="23" t="s">
        <v>23</v>
      </c>
      <c r="B9" s="24" t="s">
        <v>26</v>
      </c>
      <c r="C9" s="20"/>
      <c r="D9" s="136" t="s">
        <v>455</v>
      </c>
      <c r="E9" s="27"/>
      <c r="F9" s="55">
        <v>78</v>
      </c>
      <c r="G9" s="55"/>
      <c r="H9" s="21"/>
      <c r="I9" s="55"/>
    </row>
    <row r="10" spans="1:9" ht="38.25" x14ac:dyDescent="0.2">
      <c r="A10" s="23" t="s">
        <v>25</v>
      </c>
      <c r="B10" s="24" t="s">
        <v>28</v>
      </c>
      <c r="C10" s="26"/>
      <c r="D10" s="136" t="s">
        <v>455</v>
      </c>
      <c r="E10" s="27"/>
      <c r="F10" s="27">
        <v>78.94</v>
      </c>
      <c r="G10" s="27"/>
      <c r="H10" s="21"/>
      <c r="I10" s="27"/>
    </row>
    <row r="11" spans="1:9" ht="38.25" x14ac:dyDescent="0.2">
      <c r="A11" s="23" t="s">
        <v>27</v>
      </c>
      <c r="B11" s="24" t="s">
        <v>331</v>
      </c>
      <c r="C11" s="26"/>
      <c r="D11" s="136" t="s">
        <v>455</v>
      </c>
      <c r="E11" s="27"/>
      <c r="F11" s="27">
        <v>6.1</v>
      </c>
      <c r="G11" s="27"/>
      <c r="H11" s="21"/>
      <c r="I11" s="27"/>
    </row>
    <row r="12" spans="1:9" ht="38.25" x14ac:dyDescent="0.2">
      <c r="A12" s="23" t="s">
        <v>29</v>
      </c>
      <c r="B12" s="24" t="s">
        <v>30</v>
      </c>
      <c r="C12" s="26"/>
      <c r="D12" s="136" t="s">
        <v>455</v>
      </c>
      <c r="E12" s="27"/>
      <c r="F12" s="27">
        <v>9.64</v>
      </c>
      <c r="G12" s="27"/>
      <c r="H12" s="21"/>
      <c r="I12" s="27"/>
    </row>
    <row r="13" spans="1:9" ht="38.25" x14ac:dyDescent="0.2">
      <c r="A13" s="23" t="s">
        <v>31</v>
      </c>
      <c r="B13" s="24" t="s">
        <v>32</v>
      </c>
      <c r="C13" s="26"/>
      <c r="D13" s="136" t="s">
        <v>455</v>
      </c>
      <c r="E13" s="27"/>
      <c r="F13" s="27">
        <v>6.96</v>
      </c>
      <c r="G13" s="27"/>
      <c r="H13" s="21"/>
      <c r="I13" s="27"/>
    </row>
    <row r="14" spans="1:9" ht="38.25" x14ac:dyDescent="0.2">
      <c r="A14" s="23" t="s">
        <v>33</v>
      </c>
      <c r="B14" s="24" t="s">
        <v>34</v>
      </c>
      <c r="C14" s="26"/>
      <c r="D14" s="136" t="s">
        <v>455</v>
      </c>
      <c r="E14" s="27"/>
      <c r="F14" s="27">
        <v>6</v>
      </c>
      <c r="G14" s="27"/>
      <c r="H14" s="21"/>
      <c r="I14" s="27"/>
    </row>
    <row r="15" spans="1:9" ht="38.25" x14ac:dyDescent="0.2">
      <c r="A15" s="23" t="s">
        <v>35</v>
      </c>
      <c r="B15" s="24" t="s">
        <v>50</v>
      </c>
      <c r="C15" s="26"/>
      <c r="D15" s="136" t="s">
        <v>455</v>
      </c>
      <c r="E15" s="27"/>
      <c r="F15" s="27">
        <v>16.86</v>
      </c>
      <c r="G15" s="27"/>
      <c r="H15" s="21"/>
      <c r="I15" s="27"/>
    </row>
    <row r="16" spans="1:9" ht="38.25" x14ac:dyDescent="0.2">
      <c r="A16" s="23" t="s">
        <v>37</v>
      </c>
      <c r="B16" s="24" t="s">
        <v>56</v>
      </c>
      <c r="C16" s="26"/>
      <c r="D16" s="136" t="s">
        <v>455</v>
      </c>
      <c r="E16" s="27"/>
      <c r="F16" s="27">
        <v>6.96</v>
      </c>
      <c r="G16" s="27"/>
      <c r="H16" s="21"/>
      <c r="I16" s="27"/>
    </row>
    <row r="17" spans="1:9" ht="38.25" x14ac:dyDescent="0.2">
      <c r="A17" s="23" t="s">
        <v>39</v>
      </c>
      <c r="B17" s="24" t="s">
        <v>456</v>
      </c>
      <c r="C17" s="26"/>
      <c r="D17" s="136" t="s">
        <v>455</v>
      </c>
      <c r="E17" s="27"/>
      <c r="F17" s="27">
        <v>6.12</v>
      </c>
      <c r="G17" s="27"/>
      <c r="H17" s="21"/>
      <c r="I17" s="27"/>
    </row>
    <row r="18" spans="1:9" ht="38.25" x14ac:dyDescent="0.2">
      <c r="A18" s="23" t="s">
        <v>41</v>
      </c>
      <c r="B18" s="24" t="s">
        <v>60</v>
      </c>
      <c r="C18" s="26"/>
      <c r="D18" s="136" t="s">
        <v>455</v>
      </c>
      <c r="E18" s="27"/>
      <c r="F18" s="27">
        <v>7.72</v>
      </c>
      <c r="G18" s="27"/>
      <c r="H18" s="21"/>
      <c r="I18" s="27"/>
    </row>
    <row r="19" spans="1:9" ht="38.25" x14ac:dyDescent="0.2">
      <c r="A19" s="23" t="s">
        <v>43</v>
      </c>
      <c r="B19" s="24" t="s">
        <v>76</v>
      </c>
      <c r="C19" s="26"/>
      <c r="D19" s="136" t="s">
        <v>455</v>
      </c>
      <c r="E19" s="27"/>
      <c r="F19" s="27">
        <v>6.36</v>
      </c>
      <c r="G19" s="27"/>
      <c r="H19" s="21"/>
      <c r="I19" s="27"/>
    </row>
    <row r="20" spans="1:9" ht="38.25" x14ac:dyDescent="0.2">
      <c r="A20" s="23" t="s">
        <v>45</v>
      </c>
      <c r="B20" s="24" t="s">
        <v>457</v>
      </c>
      <c r="C20" s="26"/>
      <c r="D20" s="136" t="s">
        <v>455</v>
      </c>
      <c r="E20" s="27"/>
      <c r="F20" s="27">
        <v>9.2799999999999994</v>
      </c>
      <c r="G20" s="27"/>
      <c r="H20" s="21"/>
      <c r="I20" s="27"/>
    </row>
    <row r="21" spans="1:9" ht="38.25" x14ac:dyDescent="0.2">
      <c r="A21" s="23" t="s">
        <v>47</v>
      </c>
      <c r="B21" s="89" t="s">
        <v>36</v>
      </c>
      <c r="C21" s="26"/>
      <c r="D21" s="136" t="s">
        <v>455</v>
      </c>
      <c r="E21" s="27"/>
      <c r="F21" s="27">
        <v>29.74</v>
      </c>
      <c r="G21" s="27"/>
      <c r="H21" s="21"/>
      <c r="I21" s="56"/>
    </row>
    <row r="22" spans="1:9" ht="38.25" x14ac:dyDescent="0.2">
      <c r="A22" s="23" t="s">
        <v>49</v>
      </c>
      <c r="B22" s="89" t="s">
        <v>327</v>
      </c>
      <c r="C22" s="26"/>
      <c r="D22" s="136" t="s">
        <v>455</v>
      </c>
      <c r="E22" s="27"/>
      <c r="F22" s="27">
        <v>24.28</v>
      </c>
      <c r="G22" s="27"/>
      <c r="H22" s="21"/>
      <c r="I22" s="56"/>
    </row>
    <row r="23" spans="1:9" ht="38.25" x14ac:dyDescent="0.2">
      <c r="A23" s="23" t="s">
        <v>51</v>
      </c>
      <c r="B23" s="89" t="s">
        <v>40</v>
      </c>
      <c r="C23" s="26"/>
      <c r="D23" s="136" t="s">
        <v>455</v>
      </c>
      <c r="E23" s="27"/>
      <c r="F23" s="27">
        <v>12.94</v>
      </c>
      <c r="G23" s="27"/>
      <c r="H23" s="21"/>
      <c r="I23" s="56"/>
    </row>
    <row r="24" spans="1:9" ht="38.25" x14ac:dyDescent="0.2">
      <c r="A24" s="23" t="s">
        <v>53</v>
      </c>
      <c r="B24" s="89" t="s">
        <v>326</v>
      </c>
      <c r="C24" s="26"/>
      <c r="D24" s="136" t="s">
        <v>455</v>
      </c>
      <c r="E24" s="27"/>
      <c r="F24" s="27">
        <v>5.64</v>
      </c>
      <c r="G24" s="27"/>
      <c r="H24" s="21"/>
      <c r="I24" s="27"/>
    </row>
    <row r="25" spans="1:9" ht="38.25" x14ac:dyDescent="0.2">
      <c r="A25" s="23" t="s">
        <v>55</v>
      </c>
      <c r="B25" s="89" t="s">
        <v>44</v>
      </c>
      <c r="C25" s="26"/>
      <c r="D25" s="136" t="s">
        <v>455</v>
      </c>
      <c r="E25" s="27"/>
      <c r="F25" s="27">
        <v>10.8</v>
      </c>
      <c r="G25" s="27"/>
      <c r="H25" s="21"/>
      <c r="I25" s="27"/>
    </row>
    <row r="26" spans="1:9" ht="38.25" x14ac:dyDescent="0.2">
      <c r="A26" s="23" t="s">
        <v>57</v>
      </c>
      <c r="B26" s="89" t="s">
        <v>409</v>
      </c>
      <c r="C26" s="26"/>
      <c r="D26" s="136" t="s">
        <v>455</v>
      </c>
      <c r="E26" s="27"/>
      <c r="F26" s="27">
        <v>25.2</v>
      </c>
      <c r="G26" s="27"/>
      <c r="H26" s="21"/>
      <c r="I26" s="27"/>
    </row>
    <row r="27" spans="1:9" ht="38.25" x14ac:dyDescent="0.2">
      <c r="A27" s="23" t="s">
        <v>59</v>
      </c>
      <c r="B27" s="89" t="s">
        <v>322</v>
      </c>
      <c r="C27" s="50"/>
      <c r="D27" s="136" t="s">
        <v>455</v>
      </c>
      <c r="E27" s="27"/>
      <c r="F27" s="27">
        <v>5.78</v>
      </c>
      <c r="G27" s="27"/>
      <c r="H27" s="21"/>
      <c r="I27" s="27"/>
    </row>
    <row r="28" spans="1:9" ht="38.25" x14ac:dyDescent="0.2">
      <c r="A28" s="23" t="s">
        <v>61</v>
      </c>
      <c r="B28" s="89" t="s">
        <v>330</v>
      </c>
      <c r="C28" s="26"/>
      <c r="D28" s="136" t="s">
        <v>455</v>
      </c>
      <c r="E28" s="27"/>
      <c r="F28" s="56">
        <v>4.5599999999999996</v>
      </c>
      <c r="G28" s="56"/>
      <c r="H28" s="21"/>
      <c r="I28" s="27"/>
    </row>
    <row r="29" spans="1:9" ht="38.25" x14ac:dyDescent="0.2">
      <c r="A29" s="23" t="s">
        <v>63</v>
      </c>
      <c r="B29" s="24" t="s">
        <v>72</v>
      </c>
      <c r="C29" s="26"/>
      <c r="D29" s="41" t="s">
        <v>455</v>
      </c>
      <c r="E29" s="27"/>
      <c r="F29" s="56">
        <v>13.32</v>
      </c>
      <c r="G29" s="56"/>
      <c r="H29" s="21"/>
      <c r="I29" s="27"/>
    </row>
    <row r="30" spans="1:9" ht="25.5" x14ac:dyDescent="0.2">
      <c r="A30" s="14" t="s">
        <v>77</v>
      </c>
      <c r="B30" s="15" t="s">
        <v>78</v>
      </c>
      <c r="C30" s="16"/>
      <c r="D30" s="16"/>
      <c r="E30" s="16"/>
      <c r="F30" s="16">
        <f>F31</f>
        <v>546</v>
      </c>
      <c r="G30" s="16"/>
      <c r="H30" s="16"/>
      <c r="I30" s="16"/>
    </row>
    <row r="31" spans="1:9" ht="38.25" x14ac:dyDescent="0.2">
      <c r="A31" s="53" t="s">
        <v>79</v>
      </c>
      <c r="B31" s="59" t="s">
        <v>84</v>
      </c>
      <c r="C31" s="50"/>
      <c r="D31" s="60" t="s">
        <v>455</v>
      </c>
      <c r="E31" s="27"/>
      <c r="F31" s="55">
        <v>546</v>
      </c>
      <c r="G31" s="55"/>
      <c r="H31" s="21"/>
      <c r="I31" s="55"/>
    </row>
    <row r="32" spans="1:9" ht="25.5" x14ac:dyDescent="0.2">
      <c r="A32" s="14" t="s">
        <v>85</v>
      </c>
      <c r="B32" s="15" t="s">
        <v>86</v>
      </c>
      <c r="C32" s="16"/>
      <c r="D32" s="16"/>
      <c r="E32" s="16"/>
      <c r="F32" s="16">
        <f>F34+F35</f>
        <v>129.84</v>
      </c>
      <c r="G32" s="16"/>
      <c r="H32" s="16"/>
      <c r="I32" s="16"/>
    </row>
    <row r="33" spans="1:9" ht="40.5" x14ac:dyDescent="0.2">
      <c r="A33" s="228" t="s">
        <v>87</v>
      </c>
      <c r="B33" s="171" t="s">
        <v>430</v>
      </c>
      <c r="C33" s="50"/>
      <c r="D33" s="41" t="s">
        <v>455</v>
      </c>
      <c r="E33" s="27"/>
      <c r="F33" s="27"/>
      <c r="G33" s="27"/>
      <c r="H33" s="27"/>
      <c r="I33" s="27"/>
    </row>
    <row r="34" spans="1:9" ht="38.25" x14ac:dyDescent="0.2">
      <c r="A34" s="214"/>
      <c r="B34" s="89" t="s">
        <v>432</v>
      </c>
      <c r="C34" s="50"/>
      <c r="D34" s="41" t="s">
        <v>455</v>
      </c>
      <c r="E34" s="27"/>
      <c r="F34" s="56">
        <v>94.44</v>
      </c>
      <c r="G34" s="56"/>
      <c r="H34" s="21"/>
      <c r="I34" s="27"/>
    </row>
    <row r="35" spans="1:9" ht="38.25" x14ac:dyDescent="0.2">
      <c r="A35" s="215"/>
      <c r="B35" s="89" t="s">
        <v>458</v>
      </c>
      <c r="C35" s="50"/>
      <c r="D35" s="60" t="s">
        <v>455</v>
      </c>
      <c r="E35" s="27"/>
      <c r="F35" s="56">
        <v>35.4</v>
      </c>
      <c r="G35" s="56"/>
      <c r="H35" s="21"/>
      <c r="I35" s="27"/>
    </row>
    <row r="36" spans="1:9" ht="25.5" x14ac:dyDescent="0.2">
      <c r="A36" s="33" t="s">
        <v>101</v>
      </c>
      <c r="B36" s="34" t="s">
        <v>345</v>
      </c>
      <c r="C36" s="5"/>
      <c r="D36" s="5"/>
      <c r="E36" s="5"/>
      <c r="F36" s="5">
        <f>SUM(F37:F59)</f>
        <v>857.98000000000013</v>
      </c>
      <c r="G36" s="5"/>
      <c r="H36" s="5"/>
      <c r="I36" s="5"/>
    </row>
    <row r="37" spans="1:9" ht="48" x14ac:dyDescent="0.2">
      <c r="A37" s="186">
        <v>1</v>
      </c>
      <c r="B37" s="49" t="s">
        <v>104</v>
      </c>
      <c r="C37" s="50"/>
      <c r="D37" s="41" t="s">
        <v>455</v>
      </c>
      <c r="E37" s="27"/>
      <c r="F37" s="21">
        <v>138.6</v>
      </c>
      <c r="G37" s="21"/>
      <c r="H37" s="21"/>
      <c r="I37" s="21"/>
    </row>
    <row r="38" spans="1:9" ht="24" x14ac:dyDescent="0.2">
      <c r="A38" s="186">
        <v>2</v>
      </c>
      <c r="B38" s="49" t="s">
        <v>108</v>
      </c>
      <c r="C38" s="50"/>
      <c r="D38" s="41" t="s">
        <v>455</v>
      </c>
      <c r="E38" s="27"/>
      <c r="F38" s="27">
        <v>46.32</v>
      </c>
      <c r="G38" s="27"/>
      <c r="H38" s="21"/>
      <c r="I38" s="27"/>
    </row>
    <row r="39" spans="1:9" ht="24" x14ac:dyDescent="0.2">
      <c r="A39" s="186">
        <v>3</v>
      </c>
      <c r="B39" s="49" t="s">
        <v>110</v>
      </c>
      <c r="C39" s="50"/>
      <c r="D39" s="41" t="s">
        <v>455</v>
      </c>
      <c r="E39" s="27"/>
      <c r="F39" s="27">
        <v>117</v>
      </c>
      <c r="G39" s="27"/>
      <c r="H39" s="21"/>
      <c r="I39" s="27"/>
    </row>
    <row r="40" spans="1:9" ht="24" x14ac:dyDescent="0.2">
      <c r="A40" s="186">
        <v>4</v>
      </c>
      <c r="B40" s="49" t="s">
        <v>114</v>
      </c>
      <c r="C40" s="50"/>
      <c r="D40" s="41" t="s">
        <v>455</v>
      </c>
      <c r="E40" s="27"/>
      <c r="F40" s="27">
        <v>39</v>
      </c>
      <c r="G40" s="27"/>
      <c r="H40" s="21"/>
      <c r="I40" s="27"/>
    </row>
    <row r="41" spans="1:9" x14ac:dyDescent="0.2">
      <c r="A41" s="186">
        <v>5</v>
      </c>
      <c r="B41" s="49" t="s">
        <v>436</v>
      </c>
      <c r="C41" s="50"/>
      <c r="D41" s="41" t="s">
        <v>455</v>
      </c>
      <c r="E41" s="27"/>
      <c r="F41" s="27">
        <v>72</v>
      </c>
      <c r="G41" s="27"/>
      <c r="H41" s="21"/>
      <c r="I41" s="27"/>
    </row>
    <row r="42" spans="1:9" x14ac:dyDescent="0.2">
      <c r="A42" s="186">
        <v>6</v>
      </c>
      <c r="B42" s="49" t="s">
        <v>138</v>
      </c>
      <c r="C42" s="50"/>
      <c r="D42" s="41" t="s">
        <v>455</v>
      </c>
      <c r="E42" s="27"/>
      <c r="F42" s="27">
        <v>39</v>
      </c>
      <c r="G42" s="27"/>
      <c r="H42" s="21"/>
      <c r="I42" s="27"/>
    </row>
    <row r="43" spans="1:9" x14ac:dyDescent="0.2">
      <c r="A43" s="186">
        <v>7</v>
      </c>
      <c r="B43" s="49" t="s">
        <v>140</v>
      </c>
      <c r="C43" s="50"/>
      <c r="D43" s="41" t="s">
        <v>455</v>
      </c>
      <c r="E43" s="27"/>
      <c r="F43" s="27">
        <v>18</v>
      </c>
      <c r="G43" s="27"/>
      <c r="H43" s="21"/>
      <c r="I43" s="27"/>
    </row>
    <row r="44" spans="1:9" x14ac:dyDescent="0.2">
      <c r="A44" s="186">
        <v>8</v>
      </c>
      <c r="B44" s="49" t="s">
        <v>142</v>
      </c>
      <c r="C44" s="50"/>
      <c r="D44" s="41" t="s">
        <v>455</v>
      </c>
      <c r="E44" s="27"/>
      <c r="F44" s="27">
        <v>0.24</v>
      </c>
      <c r="G44" s="27"/>
      <c r="H44" s="21"/>
      <c r="I44" s="27"/>
    </row>
    <row r="45" spans="1:9" x14ac:dyDescent="0.2">
      <c r="A45" s="186">
        <v>9</v>
      </c>
      <c r="B45" s="49" t="s">
        <v>146</v>
      </c>
      <c r="C45" s="50"/>
      <c r="D45" s="41" t="s">
        <v>455</v>
      </c>
      <c r="E45" s="27"/>
      <c r="F45" s="27">
        <v>0.48</v>
      </c>
      <c r="G45" s="27"/>
      <c r="H45" s="21"/>
      <c r="I45" s="27"/>
    </row>
    <row r="46" spans="1:9" x14ac:dyDescent="0.2">
      <c r="A46" s="186">
        <v>10</v>
      </c>
      <c r="B46" s="49" t="s">
        <v>148</v>
      </c>
      <c r="C46" s="50"/>
      <c r="D46" s="41" t="s">
        <v>455</v>
      </c>
      <c r="E46" s="27"/>
      <c r="F46" s="27">
        <v>9</v>
      </c>
      <c r="G46" s="27"/>
      <c r="H46" s="21"/>
      <c r="I46" s="27"/>
    </row>
    <row r="47" spans="1:9" x14ac:dyDescent="0.2">
      <c r="A47" s="186">
        <v>11</v>
      </c>
      <c r="B47" s="49" t="s">
        <v>154</v>
      </c>
      <c r="C47" s="50"/>
      <c r="D47" s="41" t="s">
        <v>455</v>
      </c>
      <c r="E47" s="27"/>
      <c r="F47" s="27">
        <v>7.02</v>
      </c>
      <c r="G47" s="27"/>
      <c r="H47" s="21"/>
      <c r="I47" s="27"/>
    </row>
    <row r="48" spans="1:9" x14ac:dyDescent="0.2">
      <c r="A48" s="186">
        <v>12</v>
      </c>
      <c r="B48" s="49" t="s">
        <v>160</v>
      </c>
      <c r="C48" s="50"/>
      <c r="D48" s="41" t="s">
        <v>455</v>
      </c>
      <c r="E48" s="27"/>
      <c r="F48" s="27">
        <v>7.48</v>
      </c>
      <c r="G48" s="27"/>
      <c r="H48" s="21"/>
      <c r="I48" s="27"/>
    </row>
    <row r="49" spans="1:9" x14ac:dyDescent="0.2">
      <c r="A49" s="186">
        <v>13</v>
      </c>
      <c r="B49" s="49" t="s">
        <v>459</v>
      </c>
      <c r="C49" s="50"/>
      <c r="D49" s="41" t="s">
        <v>455</v>
      </c>
      <c r="E49" s="27"/>
      <c r="F49" s="27">
        <v>3.82</v>
      </c>
      <c r="G49" s="27"/>
      <c r="H49" s="21"/>
      <c r="I49" s="27"/>
    </row>
    <row r="50" spans="1:9" x14ac:dyDescent="0.2">
      <c r="A50" s="186">
        <v>14</v>
      </c>
      <c r="B50" s="49" t="s">
        <v>164</v>
      </c>
      <c r="C50" s="50"/>
      <c r="D50" s="41" t="s">
        <v>455</v>
      </c>
      <c r="E50" s="27"/>
      <c r="F50" s="27">
        <v>28.02</v>
      </c>
      <c r="G50" s="27"/>
      <c r="H50" s="21"/>
      <c r="I50" s="27"/>
    </row>
    <row r="51" spans="1:9" x14ac:dyDescent="0.2">
      <c r="A51" s="186">
        <v>15</v>
      </c>
      <c r="B51" s="49" t="s">
        <v>166</v>
      </c>
      <c r="C51" s="50"/>
      <c r="D51" s="41" t="s">
        <v>455</v>
      </c>
      <c r="E51" s="27"/>
      <c r="F51" s="27">
        <v>1.74</v>
      </c>
      <c r="G51" s="27"/>
      <c r="H51" s="21"/>
      <c r="I51" s="27"/>
    </row>
    <row r="52" spans="1:9" x14ac:dyDescent="0.2">
      <c r="A52" s="186">
        <v>16</v>
      </c>
      <c r="B52" s="49" t="s">
        <v>168</v>
      </c>
      <c r="C52" s="50"/>
      <c r="D52" s="41" t="s">
        <v>455</v>
      </c>
      <c r="E52" s="27"/>
      <c r="F52" s="56">
        <v>24.12</v>
      </c>
      <c r="G52" s="56"/>
      <c r="H52" s="21"/>
      <c r="I52" s="56"/>
    </row>
    <row r="53" spans="1:9" x14ac:dyDescent="0.2">
      <c r="A53" s="186">
        <v>17</v>
      </c>
      <c r="B53" s="49" t="s">
        <v>172</v>
      </c>
      <c r="C53" s="50"/>
      <c r="D53" s="41" t="s">
        <v>455</v>
      </c>
      <c r="E53" s="27"/>
      <c r="F53" s="27">
        <v>51.96</v>
      </c>
      <c r="G53" s="27"/>
      <c r="H53" s="21"/>
      <c r="I53" s="27"/>
    </row>
    <row r="54" spans="1:9" x14ac:dyDescent="0.2">
      <c r="A54" s="187">
        <v>18</v>
      </c>
      <c r="B54" s="49" t="s">
        <v>176</v>
      </c>
      <c r="C54" s="50"/>
      <c r="D54" s="41" t="s">
        <v>455</v>
      </c>
      <c r="E54" s="27"/>
      <c r="F54" s="27">
        <v>49.32</v>
      </c>
      <c r="G54" s="27"/>
      <c r="H54" s="21"/>
      <c r="I54" s="27"/>
    </row>
    <row r="55" spans="1:9" x14ac:dyDescent="0.2">
      <c r="A55" s="186">
        <v>19</v>
      </c>
      <c r="B55" s="49" t="s">
        <v>180</v>
      </c>
      <c r="C55" s="50"/>
      <c r="D55" s="41" t="s">
        <v>455</v>
      </c>
      <c r="E55" s="27"/>
      <c r="F55" s="27">
        <v>18</v>
      </c>
      <c r="G55" s="27"/>
      <c r="H55" s="21"/>
      <c r="I55" s="27"/>
    </row>
    <row r="56" spans="1:9" x14ac:dyDescent="0.2">
      <c r="A56" s="187">
        <v>20</v>
      </c>
      <c r="B56" s="49" t="s">
        <v>182</v>
      </c>
      <c r="C56" s="50"/>
      <c r="D56" s="41" t="s">
        <v>455</v>
      </c>
      <c r="E56" s="27"/>
      <c r="F56" s="27">
        <v>45.24</v>
      </c>
      <c r="G56" s="27"/>
      <c r="H56" s="21"/>
      <c r="I56" s="27"/>
    </row>
    <row r="57" spans="1:9" x14ac:dyDescent="0.2">
      <c r="A57" s="186">
        <v>21</v>
      </c>
      <c r="B57" s="49" t="s">
        <v>188</v>
      </c>
      <c r="C57" s="50"/>
      <c r="D57" s="41" t="s">
        <v>455</v>
      </c>
      <c r="E57" s="27"/>
      <c r="F57" s="27">
        <v>7.72</v>
      </c>
      <c r="G57" s="27"/>
      <c r="H57" s="21"/>
      <c r="I57" s="27"/>
    </row>
    <row r="58" spans="1:9" x14ac:dyDescent="0.2">
      <c r="A58" s="186">
        <v>22</v>
      </c>
      <c r="B58" s="49" t="s">
        <v>232</v>
      </c>
      <c r="C58" s="50"/>
      <c r="D58" s="41" t="s">
        <v>455</v>
      </c>
      <c r="E58" s="27"/>
      <c r="F58" s="27">
        <v>16.899999999999999</v>
      </c>
      <c r="G58" s="27"/>
      <c r="H58" s="21"/>
      <c r="I58" s="27"/>
    </row>
    <row r="59" spans="1:9" ht="24" x14ac:dyDescent="0.2">
      <c r="A59" s="186">
        <v>23</v>
      </c>
      <c r="B59" s="51" t="s">
        <v>234</v>
      </c>
      <c r="C59" s="52"/>
      <c r="D59" s="125" t="s">
        <v>455</v>
      </c>
      <c r="E59" s="27"/>
      <c r="F59" s="27">
        <v>117</v>
      </c>
      <c r="G59" s="27"/>
      <c r="H59" s="21"/>
      <c r="I59" s="27"/>
    </row>
    <row r="60" spans="1:9" x14ac:dyDescent="0.2">
      <c r="A60" s="33" t="s">
        <v>237</v>
      </c>
      <c r="B60" s="34" t="s">
        <v>238</v>
      </c>
      <c r="C60" s="5"/>
      <c r="D60" s="5"/>
      <c r="E60" s="5"/>
      <c r="F60" s="5">
        <f>SUM(F61:F68)</f>
        <v>143.98000000000002</v>
      </c>
      <c r="G60" s="5"/>
      <c r="H60" s="5"/>
      <c r="I60" s="5"/>
    </row>
    <row r="61" spans="1:9" ht="25.5" x14ac:dyDescent="0.2">
      <c r="A61" s="36" t="s">
        <v>103</v>
      </c>
      <c r="B61" s="188" t="s">
        <v>460</v>
      </c>
      <c r="C61" s="50"/>
      <c r="D61" s="136" t="s">
        <v>455</v>
      </c>
      <c r="E61" s="27"/>
      <c r="F61" s="21">
        <v>27</v>
      </c>
      <c r="G61" s="21"/>
      <c r="H61" s="21"/>
      <c r="I61" s="21"/>
    </row>
    <row r="62" spans="1:9" x14ac:dyDescent="0.2">
      <c r="A62" s="268" t="s">
        <v>105</v>
      </c>
      <c r="B62" s="270" t="s">
        <v>242</v>
      </c>
      <c r="C62" s="20"/>
      <c r="D62" s="136" t="s">
        <v>455</v>
      </c>
      <c r="E62" s="27"/>
      <c r="F62" s="21">
        <v>9</v>
      </c>
      <c r="G62" s="21"/>
      <c r="H62" s="21"/>
      <c r="I62" s="21"/>
    </row>
    <row r="63" spans="1:9" x14ac:dyDescent="0.2">
      <c r="A63" s="214"/>
      <c r="B63" s="220"/>
      <c r="C63" s="26"/>
      <c r="D63" s="41" t="s">
        <v>455</v>
      </c>
      <c r="E63" s="27"/>
      <c r="F63" s="27">
        <v>9</v>
      </c>
      <c r="G63" s="27"/>
      <c r="H63" s="21"/>
      <c r="I63" s="27"/>
    </row>
    <row r="64" spans="1:9" x14ac:dyDescent="0.2">
      <c r="A64" s="214"/>
      <c r="B64" s="220"/>
      <c r="C64" s="26"/>
      <c r="D64" s="41" t="s">
        <v>455</v>
      </c>
      <c r="E64" s="27"/>
      <c r="F64" s="27">
        <v>9</v>
      </c>
      <c r="G64" s="27"/>
      <c r="H64" s="21"/>
      <c r="I64" s="27"/>
    </row>
    <row r="65" spans="1:9" x14ac:dyDescent="0.2">
      <c r="A65" s="214"/>
      <c r="B65" s="220"/>
      <c r="C65" s="20"/>
      <c r="D65" s="41" t="s">
        <v>455</v>
      </c>
      <c r="E65" s="27"/>
      <c r="F65" s="27">
        <v>9</v>
      </c>
      <c r="G65" s="27"/>
      <c r="H65" s="21"/>
      <c r="I65" s="27"/>
    </row>
    <row r="66" spans="1:9" x14ac:dyDescent="0.2">
      <c r="A66" s="214"/>
      <c r="B66" s="220"/>
      <c r="C66" s="26"/>
      <c r="D66" s="41" t="s">
        <v>455</v>
      </c>
      <c r="E66" s="27"/>
      <c r="F66" s="27">
        <v>36</v>
      </c>
      <c r="G66" s="27"/>
      <c r="H66" s="21"/>
      <c r="I66" s="27"/>
    </row>
    <row r="67" spans="1:9" x14ac:dyDescent="0.2">
      <c r="A67" s="214"/>
      <c r="B67" s="220"/>
      <c r="C67" s="26"/>
      <c r="D67" s="41" t="s">
        <v>455</v>
      </c>
      <c r="E67" s="27"/>
      <c r="F67" s="27">
        <v>26.98</v>
      </c>
      <c r="G67" s="27"/>
      <c r="H67" s="21"/>
      <c r="I67" s="27"/>
    </row>
    <row r="68" spans="1:9" x14ac:dyDescent="0.2">
      <c r="A68" s="269"/>
      <c r="B68" s="271"/>
      <c r="C68" s="189"/>
      <c r="D68" s="190" t="s">
        <v>455</v>
      </c>
      <c r="E68" s="191"/>
      <c r="F68" s="191">
        <v>18</v>
      </c>
      <c r="G68" s="191"/>
      <c r="H68" s="192"/>
      <c r="I68" s="191"/>
    </row>
    <row r="69" spans="1:9" ht="25.5" x14ac:dyDescent="0.2">
      <c r="A69" s="193" t="s">
        <v>243</v>
      </c>
      <c r="B69" s="194" t="s">
        <v>244</v>
      </c>
      <c r="C69" s="195"/>
      <c r="D69" s="195" t="s">
        <v>461</v>
      </c>
      <c r="E69" s="195"/>
      <c r="F69" s="195">
        <f>SUM(F70:F71)</f>
        <v>163</v>
      </c>
      <c r="G69" s="195"/>
      <c r="H69" s="195"/>
      <c r="I69" s="196"/>
    </row>
    <row r="70" spans="1:9" ht="25.5" x14ac:dyDescent="0.2">
      <c r="A70" s="197" t="s">
        <v>462</v>
      </c>
      <c r="B70" s="198" t="s">
        <v>463</v>
      </c>
      <c r="C70" s="199"/>
      <c r="D70" s="200" t="s">
        <v>455</v>
      </c>
      <c r="E70" s="201"/>
      <c r="F70" s="201">
        <v>85</v>
      </c>
      <c r="G70" s="201"/>
      <c r="H70" s="201"/>
      <c r="I70" s="201"/>
    </row>
    <row r="71" spans="1:9" ht="25.5" x14ac:dyDescent="0.2">
      <c r="A71" s="75" t="s">
        <v>464</v>
      </c>
      <c r="B71" s="30" t="s">
        <v>248</v>
      </c>
      <c r="C71" s="50"/>
      <c r="D71" s="125" t="s">
        <v>455</v>
      </c>
      <c r="E71" s="27"/>
      <c r="F71" s="56">
        <v>78</v>
      </c>
      <c r="G71" s="56"/>
      <c r="H71" s="21"/>
      <c r="I71" s="56"/>
    </row>
    <row r="72" spans="1:9" ht="25.5" x14ac:dyDescent="0.2">
      <c r="A72" s="202" t="s">
        <v>251</v>
      </c>
      <c r="B72" s="15" t="s">
        <v>252</v>
      </c>
      <c r="C72" s="16"/>
      <c r="D72" s="16"/>
      <c r="E72" s="16"/>
      <c r="F72" s="16">
        <f>SUM(F73:F82)</f>
        <v>685.81000000000006</v>
      </c>
      <c r="G72" s="16"/>
      <c r="H72" s="16"/>
      <c r="I72" s="16"/>
    </row>
    <row r="73" spans="1:9" ht="25.5" x14ac:dyDescent="0.2">
      <c r="A73" s="66" t="s">
        <v>253</v>
      </c>
      <c r="B73" s="19" t="s">
        <v>254</v>
      </c>
      <c r="C73" s="50"/>
      <c r="D73" s="125" t="s">
        <v>455</v>
      </c>
      <c r="E73" s="27"/>
      <c r="F73" s="21">
        <v>145.44</v>
      </c>
      <c r="G73" s="21"/>
      <c r="H73" s="21"/>
      <c r="I73" s="21"/>
    </row>
    <row r="74" spans="1:9" ht="25.5" x14ac:dyDescent="0.2">
      <c r="A74" s="66" t="s">
        <v>258</v>
      </c>
      <c r="B74" s="24" t="s">
        <v>259</v>
      </c>
      <c r="C74" s="50"/>
      <c r="D74" s="125" t="s">
        <v>455</v>
      </c>
      <c r="E74" s="27"/>
      <c r="F74" s="27">
        <v>107.88</v>
      </c>
      <c r="G74" s="27"/>
      <c r="H74" s="21"/>
      <c r="I74" s="27"/>
    </row>
    <row r="75" spans="1:9" ht="25.5" x14ac:dyDescent="0.2">
      <c r="A75" s="66" t="s">
        <v>260</v>
      </c>
      <c r="B75" s="24" t="s">
        <v>263</v>
      </c>
      <c r="C75" s="27"/>
      <c r="D75" s="125" t="s">
        <v>455</v>
      </c>
      <c r="E75" s="27"/>
      <c r="F75" s="27">
        <v>73.319999999999993</v>
      </c>
      <c r="G75" s="27"/>
      <c r="H75" s="21"/>
      <c r="I75" s="27"/>
    </row>
    <row r="76" spans="1:9" ht="25.5" x14ac:dyDescent="0.2">
      <c r="A76" s="66" t="s">
        <v>262</v>
      </c>
      <c r="B76" s="24" t="s">
        <v>265</v>
      </c>
      <c r="C76" s="27"/>
      <c r="D76" s="125" t="s">
        <v>455</v>
      </c>
      <c r="E76" s="27"/>
      <c r="F76" s="27">
        <v>184.56</v>
      </c>
      <c r="G76" s="27"/>
      <c r="H76" s="21"/>
      <c r="I76" s="27"/>
    </row>
    <row r="77" spans="1:9" ht="25.5" x14ac:dyDescent="0.2">
      <c r="A77" s="66" t="s">
        <v>264</v>
      </c>
      <c r="B77" s="24" t="s">
        <v>275</v>
      </c>
      <c r="C77" s="50"/>
      <c r="D77" s="125" t="s">
        <v>455</v>
      </c>
      <c r="E77" s="27"/>
      <c r="F77" s="27">
        <v>12.6</v>
      </c>
      <c r="G77" s="27"/>
      <c r="H77" s="21"/>
      <c r="I77" s="27"/>
    </row>
    <row r="78" spans="1:9" ht="25.5" x14ac:dyDescent="0.2">
      <c r="A78" s="66" t="s">
        <v>266</v>
      </c>
      <c r="B78" s="24" t="s">
        <v>271</v>
      </c>
      <c r="C78" s="26"/>
      <c r="D78" s="125" t="s">
        <v>455</v>
      </c>
      <c r="E78" s="27"/>
      <c r="F78" s="27">
        <v>43.23</v>
      </c>
      <c r="G78" s="27"/>
      <c r="H78" s="21"/>
      <c r="I78" s="27"/>
    </row>
    <row r="79" spans="1:9" ht="25.5" x14ac:dyDescent="0.2">
      <c r="A79" s="66" t="s">
        <v>268</v>
      </c>
      <c r="B79" s="24" t="s">
        <v>267</v>
      </c>
      <c r="C79" s="27"/>
      <c r="D79" s="125" t="s">
        <v>455</v>
      </c>
      <c r="E79" s="27"/>
      <c r="F79" s="27">
        <v>39</v>
      </c>
      <c r="G79" s="27"/>
      <c r="H79" s="21"/>
      <c r="I79" s="27"/>
    </row>
    <row r="80" spans="1:9" ht="25.5" x14ac:dyDescent="0.2">
      <c r="A80" s="66" t="s">
        <v>270</v>
      </c>
      <c r="B80" s="24" t="s">
        <v>465</v>
      </c>
      <c r="C80" s="26"/>
      <c r="D80" s="125" t="s">
        <v>455</v>
      </c>
      <c r="E80" s="27"/>
      <c r="F80" s="56">
        <v>9</v>
      </c>
      <c r="G80" s="56"/>
      <c r="H80" s="21"/>
      <c r="I80" s="56"/>
    </row>
    <row r="81" spans="1:9" ht="25.5" x14ac:dyDescent="0.2">
      <c r="A81" s="66" t="s">
        <v>272</v>
      </c>
      <c r="B81" s="24" t="s">
        <v>466</v>
      </c>
      <c r="C81" s="26"/>
      <c r="D81" s="125" t="s">
        <v>455</v>
      </c>
      <c r="E81" s="27"/>
      <c r="F81" s="56">
        <v>37.44</v>
      </c>
      <c r="G81" s="56"/>
      <c r="H81" s="21"/>
      <c r="I81" s="56"/>
    </row>
    <row r="82" spans="1:9" ht="25.5" x14ac:dyDescent="0.2">
      <c r="A82" s="42" t="s">
        <v>274</v>
      </c>
      <c r="B82" s="30" t="s">
        <v>467</v>
      </c>
      <c r="C82" s="44"/>
      <c r="D82" s="125" t="s">
        <v>455</v>
      </c>
      <c r="E82" s="56"/>
      <c r="F82" s="56">
        <v>33.340000000000003</v>
      </c>
      <c r="G82" s="56"/>
      <c r="H82" s="55"/>
      <c r="I82" s="56"/>
    </row>
    <row r="83" spans="1:9" ht="25.5" x14ac:dyDescent="0.2">
      <c r="A83" s="14" t="s">
        <v>287</v>
      </c>
      <c r="B83" s="15" t="s">
        <v>288</v>
      </c>
      <c r="C83" s="16"/>
      <c r="D83" s="16"/>
      <c r="E83" s="16"/>
      <c r="F83" s="16">
        <f>F84</f>
        <v>137.19999999999999</v>
      </c>
      <c r="G83" s="16"/>
      <c r="H83" s="16"/>
      <c r="I83" s="16"/>
    </row>
    <row r="84" spans="1:9" ht="25.5" x14ac:dyDescent="0.2">
      <c r="A84" s="53" t="s">
        <v>289</v>
      </c>
      <c r="B84" s="31" t="s">
        <v>290</v>
      </c>
      <c r="C84" s="203"/>
      <c r="D84" s="60" t="s">
        <v>455</v>
      </c>
      <c r="E84" s="55"/>
      <c r="F84" s="55">
        <v>137.19999999999999</v>
      </c>
      <c r="G84" s="55"/>
      <c r="H84" s="55"/>
      <c r="I84" s="55"/>
    </row>
    <row r="85" spans="1:9" ht="25.5" x14ac:dyDescent="0.2">
      <c r="A85" s="14" t="s">
        <v>294</v>
      </c>
      <c r="B85" s="15" t="s">
        <v>295</v>
      </c>
      <c r="C85" s="16"/>
      <c r="D85" s="16"/>
      <c r="E85" s="16"/>
      <c r="F85" s="16">
        <f>F87+F88+F89+F90</f>
        <v>196.21</v>
      </c>
      <c r="G85" s="16"/>
      <c r="H85" s="16"/>
      <c r="I85" s="16"/>
    </row>
    <row r="86" spans="1:9" ht="25.5" x14ac:dyDescent="0.2">
      <c r="A86" s="53" t="s">
        <v>296</v>
      </c>
      <c r="B86" s="204" t="s">
        <v>468</v>
      </c>
      <c r="C86" s="32"/>
      <c r="D86" s="32" t="s">
        <v>455</v>
      </c>
      <c r="E86" s="21"/>
      <c r="F86" s="21"/>
      <c r="G86" s="21"/>
      <c r="H86" s="21"/>
      <c r="I86" s="21"/>
    </row>
    <row r="87" spans="1:9" x14ac:dyDescent="0.2">
      <c r="A87" s="66"/>
      <c r="B87" s="24" t="s">
        <v>401</v>
      </c>
      <c r="C87" s="50"/>
      <c r="D87" s="26" t="s">
        <v>455</v>
      </c>
      <c r="E87" s="27"/>
      <c r="F87" s="27">
        <v>79.2</v>
      </c>
      <c r="G87" s="27"/>
      <c r="H87" s="21"/>
      <c r="I87" s="27"/>
    </row>
    <row r="88" spans="1:9" x14ac:dyDescent="0.2">
      <c r="A88" s="66"/>
      <c r="B88" s="24" t="s">
        <v>448</v>
      </c>
      <c r="C88" s="26"/>
      <c r="D88" s="26" t="s">
        <v>455</v>
      </c>
      <c r="E88" s="27"/>
      <c r="F88" s="27">
        <v>46.02</v>
      </c>
      <c r="G88" s="27"/>
      <c r="H88" s="21"/>
      <c r="I88" s="27"/>
    </row>
    <row r="89" spans="1:9" x14ac:dyDescent="0.2">
      <c r="A89" s="42"/>
      <c r="B89" s="30" t="s">
        <v>447</v>
      </c>
      <c r="C89" s="44"/>
      <c r="D89" s="44" t="s">
        <v>455</v>
      </c>
      <c r="E89" s="27"/>
      <c r="F89" s="56">
        <v>37.15</v>
      </c>
      <c r="G89" s="56"/>
      <c r="H89" s="21"/>
      <c r="I89" s="56"/>
    </row>
    <row r="90" spans="1:9" x14ac:dyDescent="0.2">
      <c r="A90" s="42"/>
      <c r="B90" s="30" t="s">
        <v>301</v>
      </c>
      <c r="C90" s="44"/>
      <c r="D90" s="44" t="s">
        <v>455</v>
      </c>
      <c r="E90" s="56"/>
      <c r="F90" s="56">
        <v>33.840000000000003</v>
      </c>
      <c r="G90" s="56"/>
      <c r="H90" s="55"/>
      <c r="I90" s="56"/>
    </row>
    <row r="91" spans="1:9" x14ac:dyDescent="0.2">
      <c r="A91" s="33"/>
      <c r="B91" s="34" t="s">
        <v>317</v>
      </c>
      <c r="C91" s="5"/>
      <c r="D91" s="5"/>
      <c r="E91" s="5"/>
      <c r="F91" s="5">
        <f>F7+F30+F36+F60+F69+F72+F83+F85+F32</f>
        <v>3274.46</v>
      </c>
      <c r="G91" s="5"/>
      <c r="H91" s="5"/>
      <c r="I91" s="5"/>
    </row>
    <row r="92" spans="1:9" s="205" customFormat="1" x14ac:dyDescent="0.2">
      <c r="A92" s="1"/>
      <c r="B92" s="1"/>
      <c r="C92" s="2"/>
      <c r="D92" s="1"/>
      <c r="E92" s="1"/>
      <c r="F92" s="1"/>
      <c r="G92" s="1"/>
      <c r="H92" s="1"/>
      <c r="I92" s="1"/>
    </row>
    <row r="93" spans="1:9" s="205" customFormat="1" x14ac:dyDescent="0.2">
      <c r="A93" s="1"/>
      <c r="B93" s="1"/>
      <c r="C93" s="2"/>
      <c r="D93" s="1"/>
      <c r="E93" s="1"/>
      <c r="F93" s="1"/>
      <c r="G93" s="1"/>
      <c r="H93" s="1"/>
      <c r="I93" s="1"/>
    </row>
    <row r="94" spans="1:9" s="205" customFormat="1" x14ac:dyDescent="0.2">
      <c r="A94" s="1"/>
      <c r="B94" s="1"/>
      <c r="C94" s="2"/>
      <c r="D94" s="1"/>
      <c r="E94" s="1"/>
      <c r="F94" s="1"/>
      <c r="G94" s="1"/>
      <c r="H94" s="1"/>
      <c r="I94" s="1"/>
    </row>
    <row r="95" spans="1:9" s="205" customFormat="1" x14ac:dyDescent="0.2">
      <c r="A95" s="1"/>
      <c r="B95" s="1"/>
      <c r="C95" s="2"/>
      <c r="D95" s="1"/>
      <c r="E95" s="1"/>
      <c r="F95" s="1"/>
      <c r="G95" s="1"/>
      <c r="H95" s="1"/>
      <c r="I95" s="1"/>
    </row>
    <row r="96" spans="1:9" s="205" customFormat="1" x14ac:dyDescent="0.2">
      <c r="A96" s="1"/>
      <c r="B96" s="1"/>
      <c r="C96" s="2"/>
      <c r="D96" s="1"/>
      <c r="E96" s="1"/>
      <c r="F96" s="1"/>
      <c r="G96" s="1"/>
      <c r="H96" s="1"/>
      <c r="I96" s="1"/>
    </row>
    <row r="97" spans="1:9" s="205" customFormat="1" x14ac:dyDescent="0.2">
      <c r="A97" s="1"/>
      <c r="B97" s="1"/>
      <c r="C97" s="2"/>
      <c r="D97" s="1"/>
      <c r="E97" s="1"/>
      <c r="F97" s="1"/>
      <c r="G97" s="1"/>
      <c r="H97" s="1"/>
      <c r="I97" s="1"/>
    </row>
    <row r="98" spans="1:9" s="205" customFormat="1" x14ac:dyDescent="0.2">
      <c r="A98" s="1"/>
      <c r="B98" s="1"/>
      <c r="C98" s="2"/>
      <c r="D98" s="1"/>
      <c r="E98" s="1"/>
      <c r="F98" s="1"/>
      <c r="G98" s="1"/>
      <c r="H98" s="1"/>
      <c r="I98" s="1"/>
    </row>
    <row r="99" spans="1:9" s="205" customFormat="1" x14ac:dyDescent="0.2">
      <c r="A99" s="1"/>
      <c r="B99" s="1"/>
      <c r="C99" s="2"/>
      <c r="D99" s="1"/>
      <c r="E99" s="1"/>
      <c r="F99" s="1"/>
      <c r="G99" s="1"/>
      <c r="H99" s="1"/>
      <c r="I99" s="1"/>
    </row>
    <row r="100" spans="1:9" s="205" customFormat="1" x14ac:dyDescent="0.2">
      <c r="A100" s="1"/>
      <c r="B100" s="1"/>
      <c r="C100" s="2"/>
      <c r="D100" s="1"/>
      <c r="E100" s="1"/>
      <c r="F100" s="1"/>
      <c r="G100" s="1"/>
      <c r="H100" s="1"/>
      <c r="I100" s="1"/>
    </row>
    <row r="101" spans="1:9" s="205" customFormat="1" x14ac:dyDescent="0.2">
      <c r="A101" s="1"/>
      <c r="B101" s="1"/>
      <c r="C101" s="2"/>
      <c r="D101" s="1"/>
      <c r="E101" s="1"/>
      <c r="F101" s="1"/>
      <c r="G101" s="1"/>
      <c r="H101" s="1"/>
      <c r="I101" s="1"/>
    </row>
    <row r="102" spans="1:9" s="205" customFormat="1" x14ac:dyDescent="0.2">
      <c r="A102" s="1"/>
      <c r="B102" s="1"/>
      <c r="C102" s="2"/>
      <c r="D102" s="1"/>
      <c r="E102" s="1"/>
      <c r="F102" s="1"/>
      <c r="G102" s="1"/>
      <c r="H102" s="1"/>
      <c r="I102" s="1"/>
    </row>
    <row r="103" spans="1:9" s="205" customFormat="1" x14ac:dyDescent="0.2">
      <c r="A103" s="1"/>
      <c r="B103" s="1"/>
      <c r="C103" s="2"/>
      <c r="D103" s="1"/>
      <c r="E103" s="1"/>
      <c r="F103" s="1"/>
      <c r="G103" s="1"/>
      <c r="H103" s="1"/>
      <c r="I103" s="1"/>
    </row>
    <row r="104" spans="1:9" s="205" customFormat="1" x14ac:dyDescent="0.2">
      <c r="A104" s="1"/>
      <c r="B104" s="1"/>
      <c r="C104" s="2"/>
      <c r="D104" s="1"/>
      <c r="E104" s="1"/>
      <c r="F104" s="1"/>
      <c r="G104" s="1"/>
      <c r="H104" s="1"/>
      <c r="I104" s="1"/>
    </row>
    <row r="105" spans="1:9" s="205" customFormat="1" x14ac:dyDescent="0.2">
      <c r="A105" s="1"/>
      <c r="B105" s="1"/>
      <c r="C105" s="2"/>
      <c r="D105" s="1"/>
      <c r="E105" s="1"/>
      <c r="F105" s="1"/>
      <c r="G105" s="1"/>
      <c r="H105" s="1"/>
      <c r="I105" s="1"/>
    </row>
    <row r="106" spans="1:9" s="205" customFormat="1" x14ac:dyDescent="0.2">
      <c r="A106" s="1"/>
      <c r="B106" s="1"/>
      <c r="C106" s="2"/>
      <c r="D106" s="1"/>
      <c r="E106" s="1"/>
      <c r="F106" s="1"/>
      <c r="G106" s="1"/>
      <c r="H106" s="1"/>
      <c r="I106" s="1"/>
    </row>
    <row r="107" spans="1:9" s="205" customFormat="1" x14ac:dyDescent="0.2">
      <c r="A107" s="1"/>
      <c r="B107" s="1"/>
      <c r="C107" s="2"/>
      <c r="D107" s="1"/>
      <c r="E107" s="1"/>
      <c r="F107" s="1"/>
      <c r="G107" s="1"/>
      <c r="H107" s="1"/>
      <c r="I107" s="1"/>
    </row>
    <row r="108" spans="1:9" s="205" customFormat="1" x14ac:dyDescent="0.2">
      <c r="A108" s="1"/>
      <c r="B108" s="1"/>
      <c r="C108" s="2"/>
      <c r="D108" s="1"/>
      <c r="E108" s="1"/>
      <c r="F108" s="1"/>
      <c r="G108" s="1"/>
      <c r="H108" s="1"/>
      <c r="I108" s="1"/>
    </row>
    <row r="109" spans="1:9" s="205" customFormat="1" x14ac:dyDescent="0.2">
      <c r="A109" s="1"/>
      <c r="B109" s="1"/>
      <c r="C109" s="2"/>
      <c r="D109" s="1"/>
      <c r="E109" s="1"/>
      <c r="F109" s="1"/>
      <c r="G109" s="1"/>
      <c r="H109" s="1"/>
      <c r="I109" s="1"/>
    </row>
    <row r="110" spans="1:9" s="205" customFormat="1" x14ac:dyDescent="0.2">
      <c r="A110" s="1"/>
      <c r="B110" s="1"/>
      <c r="C110" s="2"/>
      <c r="D110" s="1"/>
      <c r="E110" s="1"/>
      <c r="F110" s="1"/>
      <c r="G110" s="1"/>
      <c r="H110" s="1"/>
      <c r="I110" s="1"/>
    </row>
    <row r="111" spans="1:9" s="205" customFormat="1" x14ac:dyDescent="0.2">
      <c r="A111" s="1"/>
      <c r="B111" s="1"/>
      <c r="C111" s="2"/>
      <c r="D111" s="1"/>
      <c r="E111" s="1"/>
      <c r="F111" s="1"/>
      <c r="G111" s="1"/>
      <c r="H111" s="1"/>
      <c r="I111" s="1"/>
    </row>
    <row r="112" spans="1:9" s="205" customFormat="1" x14ac:dyDescent="0.2">
      <c r="A112" s="1"/>
      <c r="B112" s="1"/>
      <c r="C112" s="2"/>
      <c r="D112" s="1"/>
      <c r="E112" s="1"/>
      <c r="F112" s="1"/>
      <c r="G112" s="1"/>
      <c r="H112" s="1"/>
      <c r="I112" s="1"/>
    </row>
    <row r="113" spans="1:9" s="205" customFormat="1" x14ac:dyDescent="0.2">
      <c r="A113" s="1"/>
      <c r="B113" s="1"/>
      <c r="C113" s="2"/>
      <c r="D113" s="1"/>
      <c r="E113" s="1"/>
      <c r="F113" s="1"/>
      <c r="G113" s="1"/>
      <c r="H113" s="1"/>
      <c r="I113" s="1"/>
    </row>
    <row r="114" spans="1:9" s="205" customFormat="1" x14ac:dyDescent="0.2">
      <c r="A114" s="1"/>
      <c r="B114" s="1"/>
      <c r="C114" s="2"/>
      <c r="D114" s="1"/>
      <c r="E114" s="1"/>
      <c r="F114" s="1"/>
      <c r="G114" s="1"/>
      <c r="H114" s="1"/>
      <c r="I114" s="1"/>
    </row>
    <row r="115" spans="1:9" s="205" customFormat="1" x14ac:dyDescent="0.2">
      <c r="A115" s="1"/>
      <c r="B115" s="1"/>
      <c r="C115" s="2"/>
      <c r="D115" s="1"/>
      <c r="E115" s="1"/>
      <c r="F115" s="1"/>
      <c r="G115" s="1"/>
      <c r="H115" s="1"/>
      <c r="I115" s="1"/>
    </row>
    <row r="116" spans="1:9" s="205" customFormat="1" x14ac:dyDescent="0.2">
      <c r="A116" s="1"/>
      <c r="B116" s="1"/>
      <c r="C116" s="2"/>
      <c r="D116" s="1"/>
      <c r="E116" s="1"/>
      <c r="F116" s="1"/>
      <c r="G116" s="1"/>
      <c r="H116" s="1"/>
      <c r="I116" s="1"/>
    </row>
    <row r="117" spans="1:9" s="205" customFormat="1" x14ac:dyDescent="0.2">
      <c r="A117" s="1"/>
      <c r="B117" s="1"/>
      <c r="C117" s="2"/>
      <c r="D117" s="1"/>
      <c r="E117" s="1"/>
      <c r="F117" s="1"/>
      <c r="G117" s="1"/>
      <c r="H117" s="1"/>
      <c r="I117" s="1"/>
    </row>
    <row r="118" spans="1:9" s="205" customFormat="1" x14ac:dyDescent="0.2">
      <c r="A118" s="1"/>
      <c r="B118" s="1"/>
      <c r="C118" s="2"/>
      <c r="D118" s="1"/>
      <c r="E118" s="1"/>
      <c r="F118" s="1"/>
      <c r="G118" s="1"/>
      <c r="H118" s="1"/>
      <c r="I118" s="1"/>
    </row>
    <row r="119" spans="1:9" s="205" customFormat="1" x14ac:dyDescent="0.2">
      <c r="A119" s="1"/>
      <c r="B119" s="1"/>
      <c r="C119" s="2"/>
      <c r="D119" s="1"/>
      <c r="E119" s="1"/>
      <c r="F119" s="1"/>
      <c r="G119" s="1"/>
      <c r="H119" s="1"/>
      <c r="I119" s="1"/>
    </row>
    <row r="120" spans="1:9" s="205" customFormat="1" x14ac:dyDescent="0.2">
      <c r="A120" s="1"/>
      <c r="B120" s="1"/>
      <c r="C120" s="2"/>
      <c r="D120" s="1"/>
      <c r="E120" s="1"/>
      <c r="F120" s="1"/>
      <c r="G120" s="1"/>
      <c r="H120" s="1"/>
      <c r="I120" s="1"/>
    </row>
    <row r="121" spans="1:9" s="205" customFormat="1" x14ac:dyDescent="0.2">
      <c r="A121" s="1"/>
      <c r="B121" s="1"/>
      <c r="C121" s="2"/>
      <c r="D121" s="1"/>
      <c r="E121" s="1"/>
      <c r="F121" s="1"/>
      <c r="G121" s="1"/>
      <c r="H121" s="1"/>
      <c r="I121" s="1"/>
    </row>
    <row r="122" spans="1:9" s="205" customFormat="1" x14ac:dyDescent="0.2">
      <c r="A122" s="1"/>
      <c r="B122" s="1"/>
      <c r="C122" s="2"/>
      <c r="D122" s="1"/>
      <c r="E122" s="1"/>
      <c r="F122" s="1"/>
      <c r="G122" s="1"/>
      <c r="H122" s="1"/>
      <c r="I122" s="1"/>
    </row>
    <row r="123" spans="1:9" s="205" customFormat="1" x14ac:dyDescent="0.2">
      <c r="A123" s="1"/>
      <c r="B123" s="1"/>
      <c r="C123" s="2"/>
      <c r="D123" s="1"/>
      <c r="E123" s="1"/>
      <c r="F123" s="1"/>
      <c r="G123" s="1"/>
      <c r="H123" s="1"/>
      <c r="I123" s="1"/>
    </row>
    <row r="124" spans="1:9" s="205" customFormat="1" x14ac:dyDescent="0.2">
      <c r="A124" s="1"/>
      <c r="B124" s="1"/>
      <c r="C124" s="2"/>
      <c r="D124" s="1"/>
      <c r="E124" s="1"/>
      <c r="F124" s="1"/>
      <c r="G124" s="1"/>
      <c r="H124" s="1"/>
      <c r="I124" s="1"/>
    </row>
    <row r="125" spans="1:9" s="205" customFormat="1" x14ac:dyDescent="0.2">
      <c r="A125" s="1"/>
      <c r="B125" s="1"/>
      <c r="C125" s="2"/>
      <c r="D125" s="1"/>
      <c r="E125" s="1"/>
      <c r="F125" s="1"/>
      <c r="G125" s="1"/>
      <c r="H125" s="1"/>
      <c r="I125" s="1"/>
    </row>
    <row r="126" spans="1:9" s="205" customFormat="1" x14ac:dyDescent="0.2">
      <c r="A126" s="1"/>
      <c r="B126" s="1"/>
      <c r="C126" s="2"/>
      <c r="D126" s="1"/>
      <c r="E126" s="1"/>
      <c r="F126" s="1"/>
      <c r="G126" s="1"/>
      <c r="H126" s="1"/>
      <c r="I126" s="1"/>
    </row>
    <row r="127" spans="1:9" s="205" customFormat="1" x14ac:dyDescent="0.2">
      <c r="A127" s="1"/>
      <c r="B127" s="1"/>
      <c r="C127" s="2"/>
      <c r="D127" s="1"/>
      <c r="E127" s="1"/>
      <c r="F127" s="1"/>
      <c r="G127" s="1"/>
      <c r="H127" s="1"/>
      <c r="I127" s="1"/>
    </row>
    <row r="128" spans="1:9" s="205" customFormat="1" x14ac:dyDescent="0.2">
      <c r="A128" s="1"/>
      <c r="B128" s="1"/>
      <c r="C128" s="2"/>
      <c r="D128" s="1"/>
      <c r="E128" s="1"/>
      <c r="F128" s="1"/>
      <c r="G128" s="1"/>
      <c r="H128" s="1"/>
      <c r="I128" s="1"/>
    </row>
    <row r="129" spans="1:9" s="205" customFormat="1" x14ac:dyDescent="0.2">
      <c r="A129" s="1"/>
      <c r="B129" s="1"/>
      <c r="C129" s="2"/>
      <c r="D129" s="1"/>
      <c r="E129" s="1"/>
      <c r="F129" s="1"/>
      <c r="G129" s="1"/>
      <c r="H129" s="1"/>
      <c r="I129" s="1"/>
    </row>
    <row r="130" spans="1:9" s="205" customFormat="1" x14ac:dyDescent="0.2">
      <c r="A130" s="1"/>
      <c r="B130" s="1"/>
      <c r="C130" s="2"/>
      <c r="D130" s="1"/>
      <c r="E130" s="1"/>
      <c r="F130" s="1"/>
      <c r="G130" s="1"/>
      <c r="H130" s="1"/>
      <c r="I130" s="1"/>
    </row>
    <row r="131" spans="1:9" s="205" customFormat="1" x14ac:dyDescent="0.2">
      <c r="A131" s="1"/>
      <c r="B131" s="1"/>
      <c r="C131" s="2"/>
      <c r="D131" s="1"/>
      <c r="E131" s="1"/>
      <c r="F131" s="1"/>
      <c r="G131" s="1"/>
      <c r="H131" s="1"/>
      <c r="I131" s="1"/>
    </row>
    <row r="132" spans="1:9" s="205" customFormat="1" x14ac:dyDescent="0.2">
      <c r="A132" s="1"/>
      <c r="B132" s="1"/>
      <c r="C132" s="2"/>
      <c r="D132" s="1"/>
      <c r="E132" s="1"/>
      <c r="F132" s="1"/>
      <c r="G132" s="1"/>
      <c r="H132" s="1"/>
      <c r="I132" s="1"/>
    </row>
    <row r="133" spans="1:9" s="205" customFormat="1" x14ac:dyDescent="0.2">
      <c r="A133" s="1"/>
      <c r="B133" s="1"/>
      <c r="C133" s="2"/>
      <c r="D133" s="1"/>
      <c r="E133" s="1"/>
      <c r="F133" s="1"/>
      <c r="G133" s="1"/>
      <c r="H133" s="1"/>
      <c r="I133" s="1"/>
    </row>
    <row r="134" spans="1:9" s="205" customFormat="1" x14ac:dyDescent="0.2">
      <c r="A134" s="1"/>
      <c r="B134" s="1"/>
      <c r="C134" s="2"/>
      <c r="D134" s="1"/>
      <c r="E134" s="1"/>
      <c r="F134" s="1"/>
      <c r="G134" s="1"/>
      <c r="H134" s="1"/>
      <c r="I134" s="1"/>
    </row>
    <row r="135" spans="1:9" s="205" customFormat="1" x14ac:dyDescent="0.2">
      <c r="A135" s="1"/>
      <c r="B135" s="1"/>
      <c r="C135" s="2"/>
      <c r="D135" s="1"/>
      <c r="E135" s="1"/>
      <c r="F135" s="1"/>
      <c r="G135" s="1"/>
      <c r="H135" s="1"/>
      <c r="I135" s="1"/>
    </row>
    <row r="136" spans="1:9" s="205" customFormat="1" x14ac:dyDescent="0.2">
      <c r="A136" s="1"/>
      <c r="B136" s="1"/>
      <c r="C136" s="2"/>
      <c r="D136" s="1"/>
      <c r="E136" s="1"/>
      <c r="F136" s="1"/>
      <c r="G136" s="1"/>
      <c r="H136" s="1"/>
      <c r="I136" s="1"/>
    </row>
    <row r="137" spans="1:9" s="205" customFormat="1" x14ac:dyDescent="0.2">
      <c r="A137" s="1"/>
      <c r="B137" s="1"/>
      <c r="C137" s="2"/>
      <c r="D137" s="1"/>
      <c r="E137" s="1"/>
      <c r="F137" s="1"/>
      <c r="G137" s="1"/>
      <c r="H137" s="1"/>
      <c r="I137" s="1"/>
    </row>
    <row r="138" spans="1:9" s="205" customFormat="1" x14ac:dyDescent="0.2">
      <c r="A138" s="1"/>
      <c r="B138" s="1"/>
      <c r="C138" s="2"/>
      <c r="D138" s="1"/>
      <c r="E138" s="1"/>
      <c r="F138" s="1"/>
      <c r="G138" s="1"/>
      <c r="H138" s="1"/>
      <c r="I138" s="1"/>
    </row>
    <row r="139" spans="1:9" s="205" customFormat="1" x14ac:dyDescent="0.2">
      <c r="A139" s="1"/>
      <c r="B139" s="1"/>
      <c r="C139" s="2"/>
      <c r="D139" s="1"/>
      <c r="E139" s="1"/>
      <c r="F139" s="1"/>
      <c r="G139" s="1"/>
      <c r="H139" s="1"/>
      <c r="I139" s="1"/>
    </row>
    <row r="140" spans="1:9" s="205" customFormat="1" x14ac:dyDescent="0.2">
      <c r="A140" s="1"/>
      <c r="B140" s="1"/>
      <c r="C140" s="2"/>
      <c r="D140" s="1"/>
      <c r="E140" s="1"/>
      <c r="F140" s="1"/>
      <c r="G140" s="1"/>
      <c r="H140" s="1"/>
      <c r="I140" s="1"/>
    </row>
    <row r="141" spans="1:9" s="205" customFormat="1" x14ac:dyDescent="0.2">
      <c r="A141" s="1"/>
      <c r="B141" s="1"/>
      <c r="C141" s="2"/>
      <c r="D141" s="1"/>
      <c r="E141" s="1"/>
      <c r="F141" s="1"/>
      <c r="G141" s="1"/>
      <c r="H141" s="1"/>
      <c r="I141" s="1"/>
    </row>
    <row r="142" spans="1:9" s="205" customFormat="1" x14ac:dyDescent="0.2">
      <c r="A142" s="1"/>
      <c r="B142" s="1"/>
      <c r="C142" s="2"/>
      <c r="D142" s="1"/>
      <c r="E142" s="1"/>
      <c r="F142" s="1"/>
      <c r="G142" s="1"/>
      <c r="H142" s="1"/>
      <c r="I142" s="1"/>
    </row>
    <row r="143" spans="1:9" s="205" customFormat="1" x14ac:dyDescent="0.2">
      <c r="A143" s="1"/>
      <c r="B143" s="1"/>
      <c r="C143" s="2"/>
      <c r="D143" s="1"/>
      <c r="E143" s="1"/>
      <c r="F143" s="1"/>
      <c r="G143" s="1"/>
      <c r="H143" s="1"/>
      <c r="I143" s="1"/>
    </row>
    <row r="144" spans="1:9" s="205" customFormat="1" x14ac:dyDescent="0.2">
      <c r="A144" s="1"/>
      <c r="B144" s="1"/>
      <c r="C144" s="2"/>
      <c r="D144" s="1"/>
      <c r="E144" s="1"/>
      <c r="F144" s="1"/>
      <c r="G144" s="1"/>
      <c r="H144" s="1"/>
      <c r="I144" s="1"/>
    </row>
    <row r="145" spans="1:9" s="205" customFormat="1" x14ac:dyDescent="0.2">
      <c r="A145" s="1"/>
      <c r="B145" s="1"/>
      <c r="C145" s="2"/>
      <c r="D145" s="1"/>
      <c r="E145" s="1"/>
      <c r="F145" s="1"/>
      <c r="G145" s="1"/>
      <c r="H145" s="1"/>
      <c r="I145" s="1"/>
    </row>
    <row r="146" spans="1:9" s="205" customFormat="1" x14ac:dyDescent="0.2">
      <c r="A146" s="1"/>
      <c r="B146" s="1"/>
      <c r="C146" s="2"/>
      <c r="D146" s="1"/>
      <c r="E146" s="1"/>
      <c r="F146" s="1"/>
      <c r="G146" s="1"/>
      <c r="H146" s="1"/>
      <c r="I146" s="1"/>
    </row>
    <row r="147" spans="1:9" s="205" customFormat="1" x14ac:dyDescent="0.2">
      <c r="A147" s="1"/>
      <c r="B147" s="1"/>
      <c r="C147" s="2"/>
      <c r="D147" s="1"/>
      <c r="E147" s="1"/>
      <c r="F147" s="1"/>
      <c r="G147" s="1"/>
      <c r="H147" s="1"/>
      <c r="I147" s="1"/>
    </row>
    <row r="148" spans="1:9" s="205" customFormat="1" x14ac:dyDescent="0.2">
      <c r="A148" s="1"/>
      <c r="B148" s="1"/>
      <c r="C148" s="2"/>
      <c r="D148" s="1"/>
      <c r="E148" s="1"/>
      <c r="F148" s="1"/>
      <c r="G148" s="1"/>
      <c r="H148" s="1"/>
      <c r="I148" s="1"/>
    </row>
    <row r="149" spans="1:9" s="205" customFormat="1" x14ac:dyDescent="0.2">
      <c r="A149" s="1"/>
      <c r="B149" s="1"/>
      <c r="C149" s="2"/>
      <c r="D149" s="1"/>
      <c r="E149" s="1"/>
      <c r="F149" s="1"/>
      <c r="G149" s="1"/>
      <c r="H149" s="1"/>
      <c r="I149" s="1"/>
    </row>
    <row r="150" spans="1:9" s="205" customFormat="1" x14ac:dyDescent="0.2">
      <c r="A150" s="1"/>
      <c r="B150" s="1"/>
      <c r="C150" s="2"/>
      <c r="D150" s="1"/>
      <c r="E150" s="1"/>
      <c r="F150" s="1"/>
      <c r="G150" s="1"/>
      <c r="H150" s="1"/>
      <c r="I150" s="1"/>
    </row>
    <row r="151" spans="1:9" s="205" customFormat="1" x14ac:dyDescent="0.2">
      <c r="A151" s="1"/>
      <c r="B151" s="1"/>
      <c r="C151" s="2"/>
      <c r="D151" s="1"/>
      <c r="E151" s="1"/>
      <c r="F151" s="1"/>
      <c r="G151" s="1"/>
      <c r="H151" s="1"/>
      <c r="I151" s="1"/>
    </row>
    <row r="152" spans="1:9" s="205" customFormat="1" x14ac:dyDescent="0.2">
      <c r="A152" s="1"/>
      <c r="B152" s="1"/>
      <c r="C152" s="2"/>
      <c r="D152" s="1"/>
      <c r="E152" s="1"/>
      <c r="F152" s="1"/>
      <c r="G152" s="1"/>
      <c r="H152" s="1"/>
      <c r="I152" s="1"/>
    </row>
    <row r="153" spans="1:9" s="205" customFormat="1" x14ac:dyDescent="0.2">
      <c r="A153" s="1"/>
      <c r="B153" s="1"/>
      <c r="C153" s="2"/>
      <c r="D153" s="1"/>
      <c r="E153" s="1"/>
      <c r="F153" s="1"/>
      <c r="G153" s="1"/>
      <c r="H153" s="1"/>
      <c r="I153" s="1"/>
    </row>
    <row r="154" spans="1:9" s="205" customFormat="1" x14ac:dyDescent="0.2">
      <c r="A154" s="1"/>
      <c r="B154" s="1"/>
      <c r="C154" s="2"/>
      <c r="D154" s="1"/>
      <c r="E154" s="1"/>
      <c r="F154" s="1"/>
      <c r="G154" s="1"/>
      <c r="H154" s="1"/>
      <c r="I154" s="1"/>
    </row>
    <row r="155" spans="1:9" s="205" customFormat="1" x14ac:dyDescent="0.2">
      <c r="A155" s="1"/>
      <c r="B155" s="1"/>
      <c r="C155" s="2"/>
      <c r="D155" s="1"/>
      <c r="E155" s="1"/>
      <c r="F155" s="1"/>
      <c r="G155" s="1"/>
      <c r="H155" s="1"/>
      <c r="I155" s="1"/>
    </row>
    <row r="156" spans="1:9" s="205" customFormat="1" x14ac:dyDescent="0.2">
      <c r="A156" s="1"/>
      <c r="B156" s="1"/>
      <c r="C156" s="2"/>
      <c r="D156" s="1"/>
      <c r="E156" s="1"/>
      <c r="F156" s="1"/>
      <c r="G156" s="1"/>
      <c r="H156" s="1"/>
      <c r="I156" s="1"/>
    </row>
    <row r="157" spans="1:9" s="205" customFormat="1" x14ac:dyDescent="0.2">
      <c r="A157" s="1"/>
      <c r="B157" s="1"/>
      <c r="C157" s="2"/>
      <c r="D157" s="1"/>
      <c r="E157" s="1"/>
      <c r="F157" s="1"/>
      <c r="G157" s="1"/>
      <c r="H157" s="1"/>
      <c r="I157" s="1"/>
    </row>
    <row r="158" spans="1:9" s="205" customFormat="1" x14ac:dyDescent="0.2">
      <c r="A158" s="1"/>
      <c r="B158" s="1"/>
      <c r="C158" s="2"/>
      <c r="D158" s="1"/>
      <c r="E158" s="1"/>
      <c r="F158" s="1"/>
      <c r="G158" s="1"/>
      <c r="H158" s="1"/>
      <c r="I158" s="1"/>
    </row>
    <row r="159" spans="1:9" s="205" customFormat="1" x14ac:dyDescent="0.2">
      <c r="A159" s="1"/>
      <c r="B159" s="1"/>
      <c r="C159" s="2"/>
      <c r="D159" s="1"/>
      <c r="E159" s="1"/>
      <c r="F159" s="1"/>
      <c r="G159" s="1"/>
      <c r="H159" s="1"/>
      <c r="I159" s="1"/>
    </row>
    <row r="160" spans="1:9" s="205" customFormat="1" x14ac:dyDescent="0.2">
      <c r="A160" s="1"/>
      <c r="B160" s="1"/>
      <c r="C160" s="2"/>
      <c r="D160" s="1"/>
      <c r="E160" s="1"/>
      <c r="F160" s="1"/>
      <c r="G160" s="1"/>
      <c r="H160" s="1"/>
      <c r="I160" s="1"/>
    </row>
    <row r="161" spans="1:9" s="205" customFormat="1" x14ac:dyDescent="0.2">
      <c r="A161" s="1"/>
      <c r="B161" s="1"/>
      <c r="C161" s="2"/>
      <c r="D161" s="1"/>
      <c r="E161" s="1"/>
      <c r="F161" s="1"/>
      <c r="G161" s="1"/>
      <c r="H161" s="1"/>
      <c r="I161" s="1"/>
    </row>
    <row r="162" spans="1:9" s="205" customFormat="1" x14ac:dyDescent="0.2">
      <c r="A162" s="1"/>
      <c r="B162" s="1"/>
      <c r="C162" s="2"/>
      <c r="D162" s="1"/>
      <c r="E162" s="1"/>
      <c r="F162" s="1"/>
      <c r="G162" s="1"/>
      <c r="H162" s="1"/>
      <c r="I162" s="1"/>
    </row>
    <row r="163" spans="1:9" s="205" customFormat="1" x14ac:dyDescent="0.2">
      <c r="A163" s="1"/>
      <c r="B163" s="1"/>
      <c r="C163" s="2"/>
      <c r="D163" s="1"/>
      <c r="E163" s="1"/>
      <c r="F163" s="1"/>
      <c r="G163" s="1"/>
      <c r="H163" s="1"/>
      <c r="I163" s="1"/>
    </row>
    <row r="164" spans="1:9" s="205" customFormat="1" x14ac:dyDescent="0.2">
      <c r="A164" s="1"/>
      <c r="B164" s="1"/>
      <c r="C164" s="2"/>
      <c r="D164" s="1"/>
      <c r="E164" s="1"/>
      <c r="F164" s="1"/>
      <c r="G164" s="1"/>
      <c r="H164" s="1"/>
      <c r="I164" s="1"/>
    </row>
    <row r="165" spans="1:9" s="205" customFormat="1" x14ac:dyDescent="0.2">
      <c r="A165" s="1"/>
      <c r="B165" s="1"/>
      <c r="C165" s="2"/>
      <c r="D165" s="1"/>
      <c r="E165" s="1"/>
      <c r="F165" s="1"/>
      <c r="G165" s="1"/>
      <c r="H165" s="1"/>
      <c r="I165" s="1"/>
    </row>
    <row r="166" spans="1:9" s="205" customFormat="1" x14ac:dyDescent="0.2">
      <c r="A166" s="1"/>
      <c r="B166" s="1"/>
      <c r="C166" s="2"/>
      <c r="D166" s="1"/>
      <c r="E166" s="1"/>
      <c r="F166" s="1"/>
      <c r="G166" s="1"/>
      <c r="H166" s="1"/>
      <c r="I166" s="1"/>
    </row>
    <row r="167" spans="1:9" s="205" customFormat="1" x14ac:dyDescent="0.2">
      <c r="A167" s="1"/>
      <c r="B167" s="1"/>
      <c r="C167" s="2"/>
      <c r="D167" s="1"/>
      <c r="E167" s="1"/>
      <c r="F167" s="1"/>
      <c r="G167" s="1"/>
      <c r="H167" s="1"/>
      <c r="I167" s="1"/>
    </row>
    <row r="168" spans="1:9" s="205" customFormat="1" x14ac:dyDescent="0.2">
      <c r="A168" s="1"/>
      <c r="B168" s="1"/>
      <c r="C168" s="2"/>
      <c r="D168" s="1"/>
      <c r="E168" s="1"/>
      <c r="F168" s="1"/>
      <c r="G168" s="1"/>
      <c r="H168" s="1"/>
      <c r="I168" s="1"/>
    </row>
    <row r="169" spans="1:9" s="205" customFormat="1" x14ac:dyDescent="0.2">
      <c r="A169" s="1"/>
      <c r="B169" s="1"/>
      <c r="C169" s="2"/>
      <c r="D169" s="1"/>
      <c r="E169" s="1"/>
      <c r="F169" s="1"/>
      <c r="G169" s="1"/>
      <c r="H169" s="1"/>
      <c r="I169" s="1"/>
    </row>
    <row r="170" spans="1:9" s="205" customFormat="1" x14ac:dyDescent="0.2">
      <c r="A170" s="1"/>
      <c r="B170" s="1"/>
      <c r="C170" s="2"/>
      <c r="D170" s="1"/>
      <c r="E170" s="1"/>
      <c r="F170" s="1"/>
      <c r="G170" s="1"/>
      <c r="H170" s="1"/>
      <c r="I170" s="1"/>
    </row>
    <row r="171" spans="1:9" s="205" customFormat="1" x14ac:dyDescent="0.2">
      <c r="A171" s="1"/>
      <c r="B171" s="1"/>
      <c r="C171" s="2"/>
      <c r="D171" s="1"/>
      <c r="E171" s="1"/>
      <c r="F171" s="1"/>
      <c r="G171" s="1"/>
      <c r="H171" s="1"/>
      <c r="I171" s="1"/>
    </row>
    <row r="172" spans="1:9" s="205" customFormat="1" x14ac:dyDescent="0.2">
      <c r="A172" s="1"/>
      <c r="B172" s="1"/>
      <c r="C172" s="2"/>
      <c r="D172" s="1"/>
      <c r="E172" s="1"/>
      <c r="F172" s="1"/>
      <c r="G172" s="1"/>
      <c r="H172" s="1"/>
      <c r="I172" s="1"/>
    </row>
    <row r="173" spans="1:9" s="205" customFormat="1" x14ac:dyDescent="0.2">
      <c r="A173" s="1"/>
      <c r="B173" s="1"/>
      <c r="C173" s="2"/>
      <c r="D173" s="1"/>
      <c r="E173" s="1"/>
      <c r="F173" s="1"/>
      <c r="G173" s="1"/>
      <c r="H173" s="1"/>
      <c r="I173" s="1"/>
    </row>
    <row r="174" spans="1:9" s="205" customFormat="1" x14ac:dyDescent="0.2">
      <c r="A174" s="1"/>
      <c r="B174" s="1"/>
      <c r="C174" s="2"/>
      <c r="D174" s="1"/>
      <c r="E174" s="1"/>
      <c r="F174" s="1"/>
      <c r="G174" s="1"/>
      <c r="H174" s="1"/>
      <c r="I174" s="1"/>
    </row>
    <row r="175" spans="1:9" s="205" customFormat="1" x14ac:dyDescent="0.2">
      <c r="A175" s="1"/>
      <c r="B175" s="1"/>
      <c r="C175" s="2"/>
      <c r="D175" s="1"/>
      <c r="E175" s="1"/>
      <c r="F175" s="1"/>
      <c r="G175" s="1"/>
      <c r="H175" s="1"/>
      <c r="I175" s="1"/>
    </row>
    <row r="176" spans="1:9" s="205" customFormat="1" x14ac:dyDescent="0.2">
      <c r="A176" s="1"/>
      <c r="B176" s="1"/>
      <c r="C176" s="2"/>
      <c r="D176" s="1"/>
      <c r="E176" s="1"/>
      <c r="F176" s="1"/>
      <c r="G176" s="1"/>
      <c r="H176" s="1"/>
      <c r="I176" s="1"/>
    </row>
    <row r="177" spans="1:9" s="205" customFormat="1" x14ac:dyDescent="0.2">
      <c r="A177" s="1"/>
      <c r="B177" s="1"/>
      <c r="C177" s="2"/>
      <c r="D177" s="1"/>
      <c r="E177" s="1"/>
      <c r="F177" s="1"/>
      <c r="G177" s="1"/>
      <c r="H177" s="1"/>
      <c r="I177" s="1"/>
    </row>
    <row r="178" spans="1:9" s="205" customFormat="1" x14ac:dyDescent="0.2">
      <c r="A178" s="1"/>
      <c r="B178" s="1"/>
      <c r="C178" s="2"/>
      <c r="D178" s="1"/>
      <c r="E178" s="1"/>
      <c r="F178" s="1"/>
      <c r="G178" s="1"/>
      <c r="H178" s="1"/>
      <c r="I178" s="1"/>
    </row>
    <row r="179" spans="1:9" s="205" customFormat="1" x14ac:dyDescent="0.2">
      <c r="A179" s="1"/>
      <c r="B179" s="1"/>
      <c r="C179" s="2"/>
      <c r="D179" s="1"/>
      <c r="E179" s="1"/>
      <c r="F179" s="1"/>
      <c r="G179" s="1"/>
      <c r="H179" s="1"/>
      <c r="I179" s="1"/>
    </row>
    <row r="180" spans="1:9" s="205" customFormat="1" x14ac:dyDescent="0.2">
      <c r="A180" s="1"/>
      <c r="B180" s="1"/>
      <c r="C180" s="2"/>
      <c r="D180" s="1"/>
      <c r="E180" s="1"/>
      <c r="F180" s="1"/>
      <c r="G180" s="1"/>
      <c r="H180" s="1"/>
      <c r="I180" s="1"/>
    </row>
    <row r="181" spans="1:9" s="205" customFormat="1" x14ac:dyDescent="0.2">
      <c r="A181" s="1"/>
      <c r="B181" s="1"/>
      <c r="C181" s="2"/>
      <c r="D181" s="1"/>
      <c r="E181" s="1"/>
      <c r="F181" s="1"/>
      <c r="G181" s="1"/>
      <c r="H181" s="1"/>
      <c r="I181" s="1"/>
    </row>
    <row r="182" spans="1:9" s="205" customFormat="1" x14ac:dyDescent="0.2">
      <c r="A182" s="1"/>
      <c r="B182" s="1"/>
      <c r="C182" s="2"/>
      <c r="D182" s="1"/>
      <c r="E182" s="1"/>
      <c r="F182" s="1"/>
      <c r="G182" s="1"/>
      <c r="H182" s="1"/>
      <c r="I182" s="1"/>
    </row>
    <row r="183" spans="1:9" s="205" customFormat="1" x14ac:dyDescent="0.2">
      <c r="A183" s="1"/>
      <c r="B183" s="1"/>
      <c r="C183" s="2"/>
      <c r="D183" s="1"/>
      <c r="E183" s="1"/>
      <c r="F183" s="1"/>
      <c r="G183" s="1"/>
      <c r="H183" s="1"/>
      <c r="I183" s="1"/>
    </row>
    <row r="184" spans="1:9" s="205" customFormat="1" x14ac:dyDescent="0.2">
      <c r="A184" s="1"/>
      <c r="B184" s="1"/>
      <c r="C184" s="2"/>
      <c r="D184" s="1"/>
      <c r="E184" s="1"/>
      <c r="F184" s="1"/>
      <c r="G184" s="1"/>
      <c r="H184" s="1"/>
      <c r="I184" s="1"/>
    </row>
    <row r="185" spans="1:9" s="205" customFormat="1" x14ac:dyDescent="0.2">
      <c r="A185" s="1"/>
      <c r="B185" s="1"/>
      <c r="C185" s="2"/>
      <c r="D185" s="1"/>
      <c r="E185" s="1"/>
      <c r="F185" s="1"/>
      <c r="G185" s="1"/>
      <c r="H185" s="1"/>
      <c r="I185" s="1"/>
    </row>
    <row r="186" spans="1:9" s="205" customFormat="1" x14ac:dyDescent="0.2">
      <c r="A186" s="1"/>
      <c r="B186" s="1"/>
      <c r="C186" s="2"/>
      <c r="D186" s="1"/>
      <c r="E186" s="1"/>
      <c r="F186" s="1"/>
      <c r="G186" s="1"/>
      <c r="H186" s="1"/>
      <c r="I186" s="1"/>
    </row>
    <row r="187" spans="1:9" s="205" customFormat="1" x14ac:dyDescent="0.2">
      <c r="A187" s="1"/>
      <c r="B187" s="1"/>
      <c r="C187" s="2"/>
      <c r="D187" s="1"/>
      <c r="E187" s="1"/>
      <c r="F187" s="1"/>
      <c r="G187" s="1"/>
      <c r="H187" s="1"/>
      <c r="I187" s="1"/>
    </row>
    <row r="188" spans="1:9" s="205" customFormat="1" x14ac:dyDescent="0.2">
      <c r="A188" s="1"/>
      <c r="B188" s="1"/>
      <c r="C188" s="2"/>
      <c r="D188" s="1"/>
      <c r="E188" s="1"/>
      <c r="F188" s="1"/>
      <c r="G188" s="1"/>
      <c r="H188" s="1"/>
      <c r="I188" s="1"/>
    </row>
    <row r="189" spans="1:9" s="205" customFormat="1" x14ac:dyDescent="0.2">
      <c r="A189" s="1"/>
      <c r="B189" s="1"/>
      <c r="C189" s="2"/>
      <c r="D189" s="1"/>
      <c r="E189" s="1"/>
      <c r="F189" s="1"/>
      <c r="G189" s="1"/>
      <c r="H189" s="1"/>
      <c r="I189" s="1"/>
    </row>
    <row r="190" spans="1:9" s="205" customFormat="1" x14ac:dyDescent="0.2">
      <c r="A190" s="1"/>
      <c r="B190" s="1"/>
      <c r="C190" s="2"/>
      <c r="D190" s="1"/>
      <c r="E190" s="1"/>
      <c r="F190" s="1"/>
      <c r="G190" s="1"/>
      <c r="H190" s="1"/>
      <c r="I190" s="1"/>
    </row>
    <row r="191" spans="1:9" s="205" customFormat="1" x14ac:dyDescent="0.2">
      <c r="A191" s="1"/>
      <c r="B191" s="1"/>
      <c r="C191" s="2"/>
      <c r="D191" s="1"/>
      <c r="E191" s="1"/>
      <c r="F191" s="1"/>
      <c r="G191" s="1"/>
      <c r="H191" s="1"/>
      <c r="I191" s="1"/>
    </row>
    <row r="192" spans="1:9" s="205" customFormat="1" x14ac:dyDescent="0.2">
      <c r="A192" s="1"/>
      <c r="B192" s="1"/>
      <c r="C192" s="2"/>
      <c r="D192" s="1"/>
      <c r="E192" s="1"/>
      <c r="F192" s="1"/>
      <c r="G192" s="1"/>
      <c r="H192" s="1"/>
      <c r="I192" s="1"/>
    </row>
    <row r="193" spans="1:9" s="205" customFormat="1" x14ac:dyDescent="0.2">
      <c r="A193" s="1"/>
      <c r="B193" s="1"/>
      <c r="C193" s="2"/>
      <c r="D193" s="1"/>
      <c r="E193" s="1"/>
      <c r="F193" s="1"/>
      <c r="G193" s="1"/>
      <c r="H193" s="1"/>
      <c r="I193" s="1"/>
    </row>
    <row r="194" spans="1:9" s="205" customFormat="1" x14ac:dyDescent="0.2">
      <c r="A194" s="1"/>
      <c r="B194" s="1"/>
      <c r="C194" s="2"/>
      <c r="D194" s="1"/>
      <c r="E194" s="1"/>
      <c r="F194" s="1"/>
      <c r="G194" s="1"/>
      <c r="H194" s="1"/>
      <c r="I194" s="1"/>
    </row>
    <row r="195" spans="1:9" s="205" customFormat="1" x14ac:dyDescent="0.2">
      <c r="A195" s="1"/>
      <c r="B195" s="1"/>
      <c r="C195" s="2"/>
      <c r="D195" s="1"/>
      <c r="E195" s="1"/>
      <c r="F195" s="1"/>
      <c r="G195" s="1"/>
      <c r="H195" s="1"/>
      <c r="I195" s="1"/>
    </row>
    <row r="196" spans="1:9" s="205" customFormat="1" x14ac:dyDescent="0.2">
      <c r="A196" s="1"/>
      <c r="B196" s="1"/>
      <c r="C196" s="2"/>
      <c r="D196" s="1"/>
      <c r="E196" s="1"/>
      <c r="F196" s="1"/>
      <c r="G196" s="1"/>
      <c r="H196" s="1"/>
      <c r="I196" s="1"/>
    </row>
    <row r="197" spans="1:9" s="205" customFormat="1" x14ac:dyDescent="0.2">
      <c r="A197" s="1"/>
      <c r="B197" s="1"/>
      <c r="C197" s="2"/>
      <c r="D197" s="1"/>
      <c r="E197" s="1"/>
      <c r="F197" s="1"/>
      <c r="G197" s="1"/>
      <c r="H197" s="1"/>
      <c r="I197" s="1"/>
    </row>
    <row r="198" spans="1:9" s="205" customFormat="1" x14ac:dyDescent="0.2">
      <c r="A198" s="1"/>
      <c r="B198" s="1"/>
      <c r="C198" s="2"/>
      <c r="D198" s="1"/>
      <c r="E198" s="1"/>
      <c r="F198" s="1"/>
      <c r="G198" s="1"/>
      <c r="H198" s="1"/>
      <c r="I198" s="1"/>
    </row>
    <row r="199" spans="1:9" s="205" customFormat="1" x14ac:dyDescent="0.2">
      <c r="A199" s="1"/>
      <c r="B199" s="1"/>
      <c r="C199" s="2"/>
      <c r="D199" s="1"/>
      <c r="E199" s="1"/>
      <c r="F199" s="1"/>
      <c r="G199" s="1"/>
      <c r="H199" s="1"/>
      <c r="I199" s="1"/>
    </row>
    <row r="200" spans="1:9" s="205" customFormat="1" x14ac:dyDescent="0.2">
      <c r="A200" s="1"/>
      <c r="B200" s="1"/>
      <c r="C200" s="2"/>
      <c r="D200" s="1"/>
      <c r="E200" s="1"/>
      <c r="F200" s="1"/>
      <c r="G200" s="1"/>
      <c r="H200" s="1"/>
      <c r="I200" s="1"/>
    </row>
    <row r="201" spans="1:9" s="205" customFormat="1" x14ac:dyDescent="0.2">
      <c r="A201" s="1"/>
      <c r="B201" s="1"/>
      <c r="C201" s="2"/>
      <c r="D201" s="1"/>
      <c r="E201" s="1"/>
      <c r="F201" s="1"/>
      <c r="G201" s="1"/>
      <c r="H201" s="1"/>
      <c r="I201" s="1"/>
    </row>
    <row r="202" spans="1:9" s="205" customFormat="1" x14ac:dyDescent="0.2">
      <c r="A202" s="1"/>
      <c r="B202" s="1"/>
      <c r="C202" s="2"/>
      <c r="D202" s="1"/>
      <c r="E202" s="1"/>
      <c r="F202" s="1"/>
      <c r="G202" s="1"/>
      <c r="H202" s="1"/>
      <c r="I202" s="1"/>
    </row>
    <row r="203" spans="1:9" s="205" customFormat="1" x14ac:dyDescent="0.2">
      <c r="A203" s="1"/>
      <c r="B203" s="1"/>
      <c r="C203" s="2"/>
      <c r="D203" s="1"/>
      <c r="E203" s="1"/>
      <c r="F203" s="1"/>
      <c r="G203" s="1"/>
      <c r="H203" s="1"/>
      <c r="I203" s="1"/>
    </row>
    <row r="204" spans="1:9" s="205" customFormat="1" x14ac:dyDescent="0.2">
      <c r="A204" s="1"/>
      <c r="B204" s="1"/>
      <c r="C204" s="2"/>
      <c r="D204" s="1"/>
      <c r="E204" s="1"/>
      <c r="F204" s="1"/>
      <c r="G204" s="1"/>
      <c r="H204" s="1"/>
      <c r="I204" s="1"/>
    </row>
    <row r="205" spans="1:9" s="205" customFormat="1" x14ac:dyDescent="0.2">
      <c r="A205" s="1"/>
      <c r="B205" s="1"/>
      <c r="C205" s="2"/>
      <c r="D205" s="1"/>
      <c r="E205" s="1"/>
      <c r="F205" s="1"/>
      <c r="G205" s="1"/>
      <c r="H205" s="1"/>
      <c r="I205" s="1"/>
    </row>
    <row r="206" spans="1:9" s="205" customFormat="1" x14ac:dyDescent="0.2">
      <c r="A206" s="1"/>
      <c r="B206" s="1"/>
      <c r="C206" s="2"/>
      <c r="D206" s="1"/>
      <c r="E206" s="1"/>
      <c r="F206" s="1"/>
      <c r="G206" s="1"/>
      <c r="H206" s="1"/>
      <c r="I206" s="1"/>
    </row>
    <row r="207" spans="1:9" s="205" customFormat="1" x14ac:dyDescent="0.2">
      <c r="A207" s="1"/>
      <c r="B207" s="1"/>
      <c r="C207" s="2"/>
      <c r="D207" s="1"/>
      <c r="E207" s="1"/>
      <c r="F207" s="1"/>
      <c r="G207" s="1"/>
      <c r="H207" s="1"/>
      <c r="I207" s="1"/>
    </row>
    <row r="208" spans="1:9" s="205" customFormat="1" x14ac:dyDescent="0.2">
      <c r="A208" s="1"/>
      <c r="B208" s="1"/>
      <c r="C208" s="2"/>
      <c r="D208" s="1"/>
      <c r="E208" s="1"/>
      <c r="F208" s="1"/>
      <c r="G208" s="1"/>
      <c r="H208" s="1"/>
      <c r="I208" s="1"/>
    </row>
    <row r="209" spans="1:9" s="205" customFormat="1" x14ac:dyDescent="0.2">
      <c r="A209" s="1"/>
      <c r="B209" s="1"/>
      <c r="C209" s="2"/>
      <c r="D209" s="1"/>
      <c r="E209" s="1"/>
      <c r="F209" s="1"/>
      <c r="G209" s="1"/>
      <c r="H209" s="1"/>
      <c r="I209" s="1"/>
    </row>
    <row r="210" spans="1:9" s="205" customFormat="1" x14ac:dyDescent="0.2">
      <c r="A210" s="1"/>
      <c r="B210" s="1"/>
      <c r="C210" s="2"/>
      <c r="D210" s="1"/>
      <c r="E210" s="1"/>
      <c r="F210" s="1"/>
      <c r="G210" s="1"/>
      <c r="H210" s="1"/>
      <c r="I210" s="1"/>
    </row>
    <row r="211" spans="1:9" s="205" customFormat="1" x14ac:dyDescent="0.2">
      <c r="A211" s="1"/>
      <c r="B211" s="1"/>
      <c r="C211" s="2"/>
      <c r="D211" s="1"/>
      <c r="E211" s="1"/>
      <c r="F211" s="1"/>
      <c r="G211" s="1"/>
      <c r="H211" s="1"/>
      <c r="I211" s="1"/>
    </row>
    <row r="212" spans="1:9" s="205" customFormat="1" x14ac:dyDescent="0.2">
      <c r="A212" s="1"/>
      <c r="B212" s="1"/>
      <c r="C212" s="2"/>
      <c r="D212" s="1"/>
      <c r="E212" s="1"/>
      <c r="F212" s="1"/>
      <c r="G212" s="1"/>
      <c r="H212" s="1"/>
      <c r="I212" s="1"/>
    </row>
    <row r="213" spans="1:9" s="205" customFormat="1" x14ac:dyDescent="0.2">
      <c r="A213" s="1"/>
      <c r="B213" s="1"/>
      <c r="C213" s="2"/>
      <c r="D213" s="1"/>
      <c r="E213" s="1"/>
      <c r="F213" s="1"/>
      <c r="G213" s="1"/>
      <c r="H213" s="1"/>
      <c r="I213" s="1"/>
    </row>
    <row r="214" spans="1:9" s="205" customFormat="1" x14ac:dyDescent="0.2">
      <c r="A214" s="1"/>
      <c r="B214" s="1"/>
      <c r="C214" s="2"/>
      <c r="D214" s="1"/>
      <c r="E214" s="1"/>
      <c r="F214" s="1"/>
      <c r="G214" s="1"/>
      <c r="H214" s="1"/>
      <c r="I214" s="1"/>
    </row>
    <row r="215" spans="1:9" s="205" customFormat="1" x14ac:dyDescent="0.2">
      <c r="A215" s="1"/>
      <c r="B215" s="1"/>
      <c r="C215" s="2"/>
      <c r="D215" s="1"/>
      <c r="E215" s="1"/>
      <c r="F215" s="1"/>
      <c r="G215" s="1"/>
      <c r="H215" s="1"/>
      <c r="I215" s="1"/>
    </row>
    <row r="216" spans="1:9" s="205" customFormat="1" x14ac:dyDescent="0.2">
      <c r="A216" s="1"/>
      <c r="B216" s="1"/>
      <c r="C216" s="2"/>
      <c r="D216" s="1"/>
      <c r="E216" s="1"/>
      <c r="F216" s="1"/>
      <c r="G216" s="1"/>
      <c r="H216" s="1"/>
      <c r="I216" s="1"/>
    </row>
    <row r="217" spans="1:9" s="205" customFormat="1" x14ac:dyDescent="0.2">
      <c r="A217" s="1"/>
      <c r="B217" s="1"/>
      <c r="C217" s="2"/>
      <c r="D217" s="1"/>
      <c r="E217" s="1"/>
      <c r="F217" s="1"/>
      <c r="G217" s="1"/>
      <c r="H217" s="1"/>
      <c r="I217" s="1"/>
    </row>
    <row r="218" spans="1:9" s="205" customFormat="1" x14ac:dyDescent="0.2">
      <c r="A218" s="1"/>
      <c r="B218" s="1"/>
      <c r="C218" s="2"/>
      <c r="D218" s="1"/>
      <c r="E218" s="1"/>
      <c r="F218" s="1"/>
      <c r="G218" s="1"/>
      <c r="H218" s="1"/>
      <c r="I218" s="1"/>
    </row>
    <row r="219" spans="1:9" s="205" customFormat="1" x14ac:dyDescent="0.2">
      <c r="A219" s="1"/>
      <c r="B219" s="1"/>
      <c r="C219" s="2"/>
      <c r="D219" s="1"/>
      <c r="E219" s="1"/>
      <c r="F219" s="1"/>
      <c r="G219" s="1"/>
      <c r="H219" s="1"/>
      <c r="I219" s="1"/>
    </row>
    <row r="220" spans="1:9" s="205" customFormat="1" x14ac:dyDescent="0.2">
      <c r="A220" s="1"/>
      <c r="B220" s="1"/>
      <c r="C220" s="2"/>
      <c r="D220" s="1"/>
      <c r="E220" s="1"/>
      <c r="F220" s="1"/>
      <c r="G220" s="1"/>
      <c r="H220" s="1"/>
      <c r="I220" s="1"/>
    </row>
    <row r="221" spans="1:9" s="205" customFormat="1" x14ac:dyDescent="0.2">
      <c r="A221" s="1"/>
      <c r="B221" s="1"/>
      <c r="C221" s="2"/>
      <c r="D221" s="1"/>
      <c r="E221" s="1"/>
      <c r="F221" s="1"/>
      <c r="G221" s="1"/>
      <c r="H221" s="1"/>
      <c r="I221" s="1"/>
    </row>
    <row r="222" spans="1:9" s="205" customFormat="1" x14ac:dyDescent="0.2">
      <c r="A222" s="1"/>
      <c r="B222" s="1"/>
      <c r="C222" s="2"/>
      <c r="D222" s="1"/>
      <c r="E222" s="1"/>
      <c r="F222" s="1"/>
      <c r="G222" s="1"/>
      <c r="H222" s="1"/>
      <c r="I222" s="1"/>
    </row>
    <row r="223" spans="1:9" s="205" customFormat="1" x14ac:dyDescent="0.2">
      <c r="A223" s="1"/>
      <c r="B223" s="1"/>
      <c r="C223" s="2"/>
      <c r="D223" s="1"/>
      <c r="E223" s="1"/>
      <c r="F223" s="1"/>
      <c r="G223" s="1"/>
      <c r="H223" s="1"/>
      <c r="I223" s="1"/>
    </row>
    <row r="224" spans="1:9" s="205" customFormat="1" x14ac:dyDescent="0.2">
      <c r="A224" s="1"/>
      <c r="B224" s="1"/>
      <c r="C224" s="2"/>
      <c r="D224" s="1"/>
      <c r="E224" s="1"/>
      <c r="F224" s="1"/>
      <c r="G224" s="1"/>
      <c r="H224" s="1"/>
      <c r="I224" s="1"/>
    </row>
    <row r="225" spans="1:9" s="205" customFormat="1" x14ac:dyDescent="0.2">
      <c r="A225" s="1"/>
      <c r="B225" s="1"/>
      <c r="C225" s="2"/>
      <c r="D225" s="1"/>
      <c r="E225" s="1"/>
      <c r="F225" s="1"/>
      <c r="G225" s="1"/>
      <c r="H225" s="1"/>
      <c r="I225" s="1"/>
    </row>
    <row r="226" spans="1:9" s="205" customFormat="1" x14ac:dyDescent="0.2">
      <c r="A226" s="1"/>
      <c r="B226" s="1"/>
      <c r="C226" s="2"/>
      <c r="D226" s="1"/>
      <c r="E226" s="1"/>
      <c r="F226" s="1"/>
      <c r="G226" s="1"/>
      <c r="H226" s="1"/>
      <c r="I226" s="1"/>
    </row>
    <row r="227" spans="1:9" s="205" customFormat="1" x14ac:dyDescent="0.2">
      <c r="A227" s="1"/>
      <c r="B227" s="1"/>
      <c r="C227" s="2"/>
      <c r="D227" s="1"/>
      <c r="E227" s="1"/>
      <c r="F227" s="1"/>
      <c r="G227" s="1"/>
      <c r="H227" s="1"/>
      <c r="I227" s="1"/>
    </row>
    <row r="228" spans="1:9" s="205" customFormat="1" x14ac:dyDescent="0.2">
      <c r="A228" s="1"/>
      <c r="B228" s="1"/>
      <c r="C228" s="2"/>
      <c r="D228" s="1"/>
      <c r="E228" s="1"/>
      <c r="F228" s="1"/>
      <c r="G228" s="1"/>
      <c r="H228" s="1"/>
      <c r="I228" s="1"/>
    </row>
    <row r="229" spans="1:9" s="205" customFormat="1" x14ac:dyDescent="0.2">
      <c r="A229" s="1"/>
      <c r="B229" s="1"/>
      <c r="C229" s="2"/>
      <c r="D229" s="1"/>
      <c r="E229" s="1"/>
      <c r="F229" s="1"/>
      <c r="G229" s="1"/>
      <c r="H229" s="1"/>
      <c r="I229" s="1"/>
    </row>
    <row r="230" spans="1:9" s="205" customFormat="1" x14ac:dyDescent="0.2">
      <c r="A230" s="1"/>
      <c r="B230" s="1"/>
      <c r="C230" s="2"/>
      <c r="D230" s="1"/>
      <c r="E230" s="1"/>
      <c r="F230" s="1"/>
      <c r="G230" s="1"/>
      <c r="H230" s="1"/>
      <c r="I230" s="1"/>
    </row>
    <row r="231" spans="1:9" s="205" customFormat="1" x14ac:dyDescent="0.2">
      <c r="A231" s="1"/>
      <c r="B231" s="1"/>
      <c r="C231" s="2"/>
      <c r="D231" s="1"/>
      <c r="E231" s="1"/>
      <c r="F231" s="1"/>
      <c r="G231" s="1"/>
      <c r="H231" s="1"/>
      <c r="I231" s="1"/>
    </row>
    <row r="232" spans="1:9" s="205" customFormat="1" x14ac:dyDescent="0.2">
      <c r="A232" s="1"/>
      <c r="B232" s="1"/>
      <c r="C232" s="2"/>
      <c r="D232" s="1"/>
      <c r="E232" s="1"/>
      <c r="F232" s="1"/>
      <c r="G232" s="1"/>
      <c r="H232" s="1"/>
      <c r="I232" s="1"/>
    </row>
    <row r="233" spans="1:9" s="205" customFormat="1" x14ac:dyDescent="0.2">
      <c r="A233" s="1"/>
      <c r="B233" s="1"/>
      <c r="C233" s="2"/>
      <c r="D233" s="1"/>
      <c r="E233" s="1"/>
      <c r="F233" s="1"/>
      <c r="G233" s="1"/>
      <c r="H233" s="1"/>
      <c r="I233" s="1"/>
    </row>
    <row r="234" spans="1:9" s="205" customFormat="1" x14ac:dyDescent="0.2">
      <c r="A234" s="1"/>
      <c r="B234" s="1"/>
      <c r="C234" s="2"/>
      <c r="D234" s="1"/>
      <c r="E234" s="1"/>
      <c r="F234" s="1"/>
      <c r="G234" s="1"/>
      <c r="H234" s="1"/>
      <c r="I234" s="1"/>
    </row>
    <row r="235" spans="1:9" s="205" customFormat="1" x14ac:dyDescent="0.2">
      <c r="A235" s="1"/>
      <c r="B235" s="1"/>
      <c r="C235" s="2"/>
      <c r="D235" s="1"/>
      <c r="E235" s="1"/>
      <c r="F235" s="1"/>
      <c r="G235" s="1"/>
      <c r="H235" s="1"/>
      <c r="I235" s="1"/>
    </row>
    <row r="236" spans="1:9" s="205" customFormat="1" x14ac:dyDescent="0.2">
      <c r="A236" s="1"/>
      <c r="B236" s="1"/>
      <c r="C236" s="2"/>
      <c r="D236" s="1"/>
      <c r="E236" s="1"/>
      <c r="F236" s="1"/>
      <c r="G236" s="1"/>
      <c r="H236" s="1"/>
      <c r="I236" s="1"/>
    </row>
    <row r="237" spans="1:9" s="205" customFormat="1" x14ac:dyDescent="0.2">
      <c r="A237" s="1"/>
      <c r="B237" s="1"/>
      <c r="C237" s="2"/>
      <c r="D237" s="1"/>
      <c r="E237" s="1"/>
      <c r="F237" s="1"/>
      <c r="G237" s="1"/>
      <c r="H237" s="1"/>
      <c r="I237" s="1"/>
    </row>
    <row r="238" spans="1:9" s="205" customFormat="1" x14ac:dyDescent="0.2">
      <c r="A238" s="1"/>
      <c r="B238" s="1"/>
      <c r="C238" s="2"/>
      <c r="D238" s="1"/>
      <c r="E238" s="1"/>
      <c r="F238" s="1"/>
      <c r="G238" s="1"/>
      <c r="H238" s="1"/>
      <c r="I238" s="1"/>
    </row>
    <row r="239" spans="1:9" s="205" customFormat="1" x14ac:dyDescent="0.2">
      <c r="A239" s="1"/>
      <c r="B239" s="1"/>
      <c r="C239" s="2"/>
      <c r="D239" s="1"/>
      <c r="E239" s="1"/>
      <c r="F239" s="1"/>
      <c r="G239" s="1"/>
      <c r="H239" s="1"/>
      <c r="I239" s="1"/>
    </row>
    <row r="240" spans="1:9" s="205" customFormat="1" x14ac:dyDescent="0.2">
      <c r="A240" s="1"/>
      <c r="B240" s="1"/>
      <c r="C240" s="2"/>
      <c r="D240" s="1"/>
      <c r="E240" s="1"/>
      <c r="F240" s="1"/>
      <c r="G240" s="1"/>
      <c r="H240" s="1"/>
      <c r="I240" s="1"/>
    </row>
    <row r="241" spans="1:9" s="205" customFormat="1" x14ac:dyDescent="0.2">
      <c r="A241" s="1"/>
      <c r="B241" s="1"/>
      <c r="C241" s="2"/>
      <c r="D241" s="1"/>
      <c r="E241" s="1"/>
      <c r="F241" s="1"/>
      <c r="G241" s="1"/>
      <c r="H241" s="1"/>
      <c r="I241" s="1"/>
    </row>
    <row r="242" spans="1:9" s="205" customFormat="1" x14ac:dyDescent="0.2">
      <c r="A242" s="1"/>
      <c r="B242" s="1"/>
      <c r="C242" s="2"/>
      <c r="D242" s="1"/>
      <c r="E242" s="1"/>
      <c r="F242" s="1"/>
      <c r="G242" s="1"/>
      <c r="H242" s="1"/>
      <c r="I242" s="1"/>
    </row>
    <row r="243" spans="1:9" s="205" customFormat="1" x14ac:dyDescent="0.2">
      <c r="A243" s="1"/>
      <c r="B243" s="1"/>
      <c r="C243" s="2"/>
      <c r="D243" s="1"/>
      <c r="E243" s="1"/>
      <c r="F243" s="1"/>
      <c r="G243" s="1"/>
      <c r="H243" s="1"/>
      <c r="I243" s="1"/>
    </row>
    <row r="244" spans="1:9" s="205" customFormat="1" x14ac:dyDescent="0.2">
      <c r="A244" s="1"/>
      <c r="B244" s="1"/>
      <c r="C244" s="2"/>
      <c r="D244" s="1"/>
      <c r="E244" s="1"/>
      <c r="F244" s="1"/>
      <c r="G244" s="1"/>
      <c r="H244" s="1"/>
      <c r="I244" s="1"/>
    </row>
    <row r="245" spans="1:9" s="205" customFormat="1" x14ac:dyDescent="0.2">
      <c r="A245" s="1"/>
      <c r="B245" s="1"/>
      <c r="C245" s="2"/>
      <c r="D245" s="1"/>
      <c r="E245" s="1"/>
      <c r="F245" s="1"/>
      <c r="G245" s="1"/>
      <c r="H245" s="1"/>
      <c r="I245" s="1"/>
    </row>
    <row r="246" spans="1:9" s="205" customFormat="1" x14ac:dyDescent="0.2">
      <c r="A246" s="1"/>
      <c r="B246" s="1"/>
      <c r="C246" s="2"/>
      <c r="D246" s="1"/>
      <c r="E246" s="1"/>
      <c r="F246" s="1"/>
      <c r="G246" s="1"/>
      <c r="H246" s="1"/>
      <c r="I246" s="1"/>
    </row>
    <row r="247" spans="1:9" s="205" customFormat="1" x14ac:dyDescent="0.2">
      <c r="A247" s="1"/>
      <c r="B247" s="1"/>
      <c r="C247" s="2"/>
      <c r="D247" s="1"/>
      <c r="E247" s="1"/>
      <c r="F247" s="1"/>
      <c r="G247" s="1"/>
      <c r="H247" s="1"/>
      <c r="I247" s="1"/>
    </row>
    <row r="248" spans="1:9" s="205" customFormat="1" x14ac:dyDescent="0.2">
      <c r="A248" s="1"/>
      <c r="B248" s="1"/>
      <c r="C248" s="2"/>
      <c r="D248" s="1"/>
      <c r="E248" s="1"/>
      <c r="F248" s="1"/>
      <c r="G248" s="1"/>
      <c r="H248" s="1"/>
      <c r="I248" s="1"/>
    </row>
    <row r="249" spans="1:9" s="205" customFormat="1" x14ac:dyDescent="0.2">
      <c r="A249" s="1"/>
      <c r="B249" s="1"/>
      <c r="C249" s="2"/>
      <c r="D249" s="1"/>
      <c r="E249" s="1"/>
      <c r="F249" s="1"/>
      <c r="G249" s="1"/>
      <c r="H249" s="1"/>
      <c r="I249" s="1"/>
    </row>
    <row r="250" spans="1:9" s="205" customFormat="1" x14ac:dyDescent="0.2">
      <c r="A250" s="1"/>
      <c r="B250" s="1"/>
      <c r="C250" s="2"/>
      <c r="D250" s="1"/>
      <c r="E250" s="1"/>
      <c r="F250" s="1"/>
      <c r="G250" s="1"/>
      <c r="H250" s="1"/>
      <c r="I250" s="1"/>
    </row>
    <row r="251" spans="1:9" s="205" customFormat="1" x14ac:dyDescent="0.2">
      <c r="A251" s="1"/>
      <c r="B251" s="1"/>
      <c r="C251" s="2"/>
      <c r="D251" s="1"/>
      <c r="E251" s="1"/>
      <c r="F251" s="1"/>
      <c r="G251" s="1"/>
      <c r="H251" s="1"/>
      <c r="I251" s="1"/>
    </row>
    <row r="252" spans="1:9" s="205" customFormat="1" x14ac:dyDescent="0.2">
      <c r="A252" s="1"/>
      <c r="B252" s="1"/>
      <c r="C252" s="2"/>
      <c r="D252" s="1"/>
      <c r="E252" s="1"/>
      <c r="F252" s="1"/>
      <c r="G252" s="1"/>
      <c r="H252" s="1"/>
      <c r="I252" s="1"/>
    </row>
    <row r="253" spans="1:9" s="205" customFormat="1" x14ac:dyDescent="0.2">
      <c r="A253" s="1"/>
      <c r="B253" s="1"/>
      <c r="C253" s="2"/>
      <c r="D253" s="1"/>
      <c r="E253" s="1"/>
      <c r="F253" s="1"/>
      <c r="G253" s="1"/>
      <c r="H253" s="1"/>
      <c r="I253" s="1"/>
    </row>
    <row r="254" spans="1:9" s="205" customFormat="1" x14ac:dyDescent="0.2">
      <c r="A254" s="1"/>
      <c r="B254" s="1"/>
      <c r="C254" s="2"/>
      <c r="D254" s="1"/>
      <c r="E254" s="1"/>
      <c r="F254" s="1"/>
      <c r="G254" s="1"/>
      <c r="H254" s="1"/>
      <c r="I254" s="1"/>
    </row>
    <row r="255" spans="1:9" s="205" customFormat="1" x14ac:dyDescent="0.2">
      <c r="A255" s="1"/>
      <c r="B255" s="1"/>
      <c r="C255" s="2"/>
      <c r="D255" s="1"/>
      <c r="E255" s="1"/>
      <c r="F255" s="1"/>
      <c r="G255" s="1"/>
      <c r="H255" s="1"/>
      <c r="I255" s="1"/>
    </row>
    <row r="256" spans="1:9" s="205" customFormat="1" x14ac:dyDescent="0.2">
      <c r="A256" s="1"/>
      <c r="B256" s="1"/>
      <c r="C256" s="2"/>
      <c r="D256" s="1"/>
      <c r="E256" s="1"/>
      <c r="F256" s="1"/>
      <c r="G256" s="1"/>
      <c r="H256" s="1"/>
      <c r="I256" s="1"/>
    </row>
    <row r="257" spans="1:9" s="205" customFormat="1" x14ac:dyDescent="0.2">
      <c r="A257" s="1"/>
      <c r="B257" s="1"/>
      <c r="C257" s="2"/>
      <c r="D257" s="1"/>
      <c r="E257" s="1"/>
      <c r="F257" s="1"/>
      <c r="G257" s="1"/>
      <c r="H257" s="1"/>
      <c r="I257" s="1"/>
    </row>
    <row r="258" spans="1:9" s="205" customFormat="1" x14ac:dyDescent="0.2">
      <c r="A258" s="1"/>
      <c r="B258" s="1"/>
      <c r="C258" s="2"/>
      <c r="D258" s="1"/>
      <c r="E258" s="1"/>
      <c r="F258" s="1"/>
      <c r="G258" s="1"/>
      <c r="H258" s="1"/>
      <c r="I258" s="1"/>
    </row>
    <row r="259" spans="1:9" s="205" customFormat="1" x14ac:dyDescent="0.2">
      <c r="A259" s="1"/>
      <c r="B259" s="1"/>
      <c r="C259" s="2"/>
      <c r="D259" s="1"/>
      <c r="E259" s="1"/>
      <c r="F259" s="1"/>
      <c r="G259" s="1"/>
      <c r="H259" s="1"/>
      <c r="I259" s="1"/>
    </row>
    <row r="260" spans="1:9" s="205" customFormat="1" x14ac:dyDescent="0.2">
      <c r="A260" s="1"/>
      <c r="B260" s="1"/>
      <c r="C260" s="2"/>
      <c r="D260" s="1"/>
      <c r="E260" s="1"/>
      <c r="F260" s="1"/>
      <c r="G260" s="1"/>
      <c r="H260" s="1"/>
      <c r="I260" s="1"/>
    </row>
    <row r="261" spans="1:9" s="205" customFormat="1" x14ac:dyDescent="0.2">
      <c r="A261" s="1"/>
      <c r="B261" s="1"/>
      <c r="C261" s="2"/>
      <c r="D261" s="1"/>
      <c r="E261" s="1"/>
      <c r="F261" s="1"/>
      <c r="G261" s="1"/>
      <c r="H261" s="1"/>
      <c r="I261" s="1"/>
    </row>
    <row r="262" spans="1:9" s="205" customFormat="1" x14ac:dyDescent="0.2">
      <c r="A262" s="1"/>
      <c r="B262" s="1"/>
      <c r="C262" s="2"/>
      <c r="D262" s="1"/>
      <c r="E262" s="1"/>
      <c r="F262" s="1"/>
      <c r="G262" s="1"/>
      <c r="H262" s="1"/>
      <c r="I262" s="1"/>
    </row>
    <row r="263" spans="1:9" s="205" customFormat="1" x14ac:dyDescent="0.2">
      <c r="A263" s="1"/>
      <c r="B263" s="1"/>
      <c r="C263" s="2"/>
      <c r="D263" s="1"/>
      <c r="E263" s="1"/>
      <c r="F263" s="1"/>
      <c r="G263" s="1"/>
      <c r="H263" s="1"/>
      <c r="I263" s="1"/>
    </row>
    <row r="264" spans="1:9" s="205" customFormat="1" x14ac:dyDescent="0.2">
      <c r="A264" s="1"/>
      <c r="B264" s="1"/>
      <c r="C264" s="2"/>
      <c r="D264" s="1"/>
      <c r="E264" s="1"/>
      <c r="F264" s="1"/>
      <c r="G264" s="1"/>
      <c r="H264" s="1"/>
      <c r="I264" s="1"/>
    </row>
    <row r="265" spans="1:9" s="205" customFormat="1" x14ac:dyDescent="0.2">
      <c r="A265" s="1"/>
      <c r="B265" s="1"/>
      <c r="C265" s="2"/>
      <c r="D265" s="1"/>
      <c r="E265" s="1"/>
      <c r="F265" s="1"/>
      <c r="G265" s="1"/>
      <c r="H265" s="1"/>
      <c r="I265" s="1"/>
    </row>
    <row r="266" spans="1:9" s="205" customFormat="1" x14ac:dyDescent="0.2">
      <c r="A266" s="1"/>
      <c r="B266" s="1"/>
      <c r="C266" s="2"/>
      <c r="D266" s="1"/>
      <c r="E266" s="1"/>
      <c r="F266" s="1"/>
      <c r="G266" s="1"/>
      <c r="H266" s="1"/>
      <c r="I266" s="1"/>
    </row>
    <row r="267" spans="1:9" s="205" customFormat="1" x14ac:dyDescent="0.2">
      <c r="A267" s="1"/>
      <c r="B267" s="1"/>
      <c r="C267" s="2"/>
      <c r="D267" s="1"/>
      <c r="E267" s="1"/>
      <c r="F267" s="1"/>
      <c r="G267" s="1"/>
      <c r="H267" s="1"/>
      <c r="I267" s="1"/>
    </row>
    <row r="268" spans="1:9" s="205" customFormat="1" x14ac:dyDescent="0.2">
      <c r="A268" s="1"/>
      <c r="B268" s="1"/>
      <c r="C268" s="2"/>
      <c r="D268" s="1"/>
      <c r="E268" s="1"/>
      <c r="F268" s="1"/>
      <c r="G268" s="1"/>
      <c r="H268" s="1"/>
      <c r="I268" s="1"/>
    </row>
    <row r="269" spans="1:9" s="205" customFormat="1" x14ac:dyDescent="0.2">
      <c r="A269" s="1"/>
      <c r="B269" s="1"/>
      <c r="C269" s="2"/>
      <c r="D269" s="1"/>
      <c r="E269" s="1"/>
      <c r="F269" s="1"/>
      <c r="G269" s="1"/>
      <c r="H269" s="1"/>
      <c r="I269" s="1"/>
    </row>
    <row r="270" spans="1:9" s="205" customFormat="1" x14ac:dyDescent="0.2">
      <c r="A270" s="1"/>
      <c r="B270" s="1"/>
      <c r="C270" s="2"/>
      <c r="D270" s="1"/>
      <c r="E270" s="1"/>
      <c r="F270" s="1"/>
      <c r="G270" s="1"/>
      <c r="H270" s="1"/>
      <c r="I270" s="1"/>
    </row>
    <row r="271" spans="1:9" s="205" customFormat="1" x14ac:dyDescent="0.2">
      <c r="A271" s="1"/>
      <c r="B271" s="1"/>
      <c r="C271" s="2"/>
      <c r="D271" s="1"/>
      <c r="E271" s="1"/>
      <c r="F271" s="1"/>
      <c r="G271" s="1"/>
      <c r="H271" s="1"/>
      <c r="I271" s="1"/>
    </row>
    <row r="272" spans="1:9" s="205" customFormat="1" x14ac:dyDescent="0.2">
      <c r="A272" s="1"/>
      <c r="B272" s="1"/>
      <c r="C272" s="2"/>
      <c r="D272" s="1"/>
      <c r="E272" s="1"/>
      <c r="F272" s="1"/>
      <c r="G272" s="1"/>
      <c r="H272" s="1"/>
      <c r="I272" s="1"/>
    </row>
    <row r="273" spans="1:9" s="205" customFormat="1" x14ac:dyDescent="0.2">
      <c r="A273" s="1"/>
      <c r="B273" s="1"/>
      <c r="C273" s="2"/>
      <c r="D273" s="1"/>
      <c r="E273" s="1"/>
      <c r="F273" s="1"/>
      <c r="G273" s="1"/>
      <c r="H273" s="1"/>
      <c r="I273" s="1"/>
    </row>
    <row r="274" spans="1:9" s="205" customFormat="1" x14ac:dyDescent="0.2">
      <c r="A274" s="1"/>
      <c r="B274" s="1"/>
      <c r="C274" s="2"/>
      <c r="D274" s="1"/>
      <c r="E274" s="1"/>
      <c r="F274" s="1"/>
      <c r="G274" s="1"/>
      <c r="H274" s="1"/>
      <c r="I274" s="1"/>
    </row>
    <row r="275" spans="1:9" s="205" customFormat="1" x14ac:dyDescent="0.2">
      <c r="A275" s="1"/>
      <c r="B275" s="1"/>
      <c r="C275" s="2"/>
      <c r="D275" s="1"/>
      <c r="E275" s="1"/>
      <c r="F275" s="1"/>
      <c r="G275" s="1"/>
      <c r="H275" s="1"/>
      <c r="I275" s="1"/>
    </row>
    <row r="276" spans="1:9" s="205" customFormat="1" x14ac:dyDescent="0.2">
      <c r="A276" s="1"/>
      <c r="B276" s="1"/>
      <c r="C276" s="2"/>
      <c r="D276" s="1"/>
      <c r="E276" s="1"/>
      <c r="F276" s="1"/>
      <c r="G276" s="1"/>
      <c r="H276" s="1"/>
      <c r="I276" s="1"/>
    </row>
    <row r="277" spans="1:9" s="205" customFormat="1" x14ac:dyDescent="0.2">
      <c r="A277" s="1"/>
      <c r="B277" s="1"/>
      <c r="C277" s="2"/>
      <c r="D277" s="1"/>
      <c r="E277" s="1"/>
      <c r="F277" s="1"/>
      <c r="G277" s="1"/>
      <c r="H277" s="1"/>
      <c r="I277" s="1"/>
    </row>
    <row r="278" spans="1:9" s="205" customFormat="1" x14ac:dyDescent="0.2">
      <c r="A278" s="1"/>
      <c r="B278" s="1"/>
      <c r="C278" s="2"/>
      <c r="D278" s="1"/>
      <c r="E278" s="1"/>
      <c r="F278" s="1"/>
      <c r="G278" s="1"/>
      <c r="H278" s="1"/>
      <c r="I278" s="1"/>
    </row>
    <row r="279" spans="1:9" s="205" customFormat="1" x14ac:dyDescent="0.2">
      <c r="A279" s="1"/>
      <c r="B279" s="1"/>
      <c r="C279" s="2"/>
      <c r="D279" s="1"/>
      <c r="E279" s="1"/>
      <c r="F279" s="1"/>
      <c r="G279" s="1"/>
      <c r="H279" s="1"/>
      <c r="I279" s="1"/>
    </row>
    <row r="280" spans="1:9" s="205" customFormat="1" x14ac:dyDescent="0.2">
      <c r="A280" s="1"/>
      <c r="B280" s="1"/>
      <c r="C280" s="2"/>
      <c r="D280" s="1"/>
      <c r="E280" s="1"/>
      <c r="F280" s="1"/>
      <c r="G280" s="1"/>
      <c r="H280" s="1"/>
      <c r="I280" s="1"/>
    </row>
    <row r="281" spans="1:9" s="205" customFormat="1" x14ac:dyDescent="0.2">
      <c r="A281" s="1"/>
      <c r="B281" s="1"/>
      <c r="C281" s="2"/>
      <c r="D281" s="1"/>
      <c r="E281" s="1"/>
      <c r="F281" s="1"/>
      <c r="G281" s="1"/>
      <c r="H281" s="1"/>
      <c r="I281" s="1"/>
    </row>
    <row r="282" spans="1:9" s="205" customFormat="1" x14ac:dyDescent="0.2">
      <c r="A282" s="1"/>
      <c r="B282" s="1"/>
      <c r="C282" s="2"/>
      <c r="D282" s="1"/>
      <c r="E282" s="1"/>
      <c r="F282" s="1"/>
      <c r="G282" s="1"/>
      <c r="H282" s="1"/>
      <c r="I282" s="1"/>
    </row>
    <row r="283" spans="1:9" s="205" customFormat="1" x14ac:dyDescent="0.2">
      <c r="A283" s="1"/>
      <c r="B283" s="1"/>
      <c r="C283" s="2"/>
      <c r="D283" s="1"/>
      <c r="E283" s="1"/>
      <c r="F283" s="1"/>
      <c r="G283" s="1"/>
      <c r="H283" s="1"/>
      <c r="I283" s="1"/>
    </row>
    <row r="284" spans="1:9" s="205" customFormat="1" x14ac:dyDescent="0.2">
      <c r="A284" s="1"/>
      <c r="B284" s="1"/>
      <c r="C284" s="2"/>
      <c r="D284" s="1"/>
      <c r="E284" s="1"/>
      <c r="F284" s="1"/>
      <c r="G284" s="1"/>
      <c r="H284" s="1"/>
      <c r="I284" s="1"/>
    </row>
    <row r="285" spans="1:9" s="205" customFormat="1" x14ac:dyDescent="0.2">
      <c r="A285" s="1"/>
      <c r="B285" s="1"/>
      <c r="C285" s="2"/>
      <c r="D285" s="1"/>
      <c r="E285" s="1"/>
      <c r="F285" s="1"/>
      <c r="G285" s="1"/>
      <c r="H285" s="1"/>
      <c r="I285" s="1"/>
    </row>
    <row r="286" spans="1:9" s="205" customFormat="1" x14ac:dyDescent="0.2">
      <c r="A286" s="1"/>
      <c r="B286" s="1"/>
      <c r="C286" s="2"/>
      <c r="D286" s="1"/>
      <c r="E286" s="1"/>
      <c r="F286" s="1"/>
      <c r="G286" s="1"/>
      <c r="H286" s="1"/>
      <c r="I286" s="1"/>
    </row>
    <row r="287" spans="1:9" s="205" customFormat="1" x14ac:dyDescent="0.2">
      <c r="A287" s="1"/>
      <c r="B287" s="1"/>
      <c r="C287" s="2"/>
      <c r="D287" s="1"/>
      <c r="E287" s="1"/>
      <c r="F287" s="1"/>
      <c r="G287" s="1"/>
      <c r="H287" s="1"/>
      <c r="I287" s="1"/>
    </row>
    <row r="288" spans="1:9" s="205" customFormat="1" x14ac:dyDescent="0.2">
      <c r="A288" s="1"/>
      <c r="B288" s="1"/>
      <c r="C288" s="2"/>
      <c r="D288" s="1"/>
      <c r="E288" s="1"/>
      <c r="F288" s="1"/>
      <c r="G288" s="1"/>
      <c r="H288" s="1"/>
      <c r="I288" s="1"/>
    </row>
    <row r="289" spans="1:9" s="205" customFormat="1" x14ac:dyDescent="0.2">
      <c r="A289" s="1"/>
      <c r="B289" s="1"/>
      <c r="C289" s="2"/>
      <c r="D289" s="1"/>
      <c r="E289" s="1"/>
      <c r="F289" s="1"/>
      <c r="G289" s="1"/>
      <c r="H289" s="1"/>
      <c r="I289" s="1"/>
    </row>
    <row r="290" spans="1:9" s="205" customFormat="1" x14ac:dyDescent="0.2">
      <c r="A290" s="1"/>
      <c r="B290" s="1"/>
      <c r="C290" s="2"/>
      <c r="D290" s="1"/>
      <c r="E290" s="1"/>
      <c r="F290" s="1"/>
      <c r="G290" s="1"/>
      <c r="H290" s="1"/>
      <c r="I290" s="1"/>
    </row>
    <row r="291" spans="1:9" s="205" customFormat="1" x14ac:dyDescent="0.2">
      <c r="A291" s="1"/>
      <c r="B291" s="1"/>
      <c r="C291" s="2"/>
      <c r="D291" s="1"/>
      <c r="E291" s="1"/>
      <c r="F291" s="1"/>
      <c r="G291" s="1"/>
      <c r="H291" s="1"/>
      <c r="I291" s="1"/>
    </row>
    <row r="292" spans="1:9" s="205" customFormat="1" x14ac:dyDescent="0.2">
      <c r="A292" s="1"/>
      <c r="B292" s="1"/>
      <c r="C292" s="2"/>
      <c r="D292" s="1"/>
      <c r="E292" s="1"/>
      <c r="F292" s="1"/>
      <c r="G292" s="1"/>
      <c r="H292" s="1"/>
      <c r="I292" s="1"/>
    </row>
    <row r="293" spans="1:9" s="205" customFormat="1" x14ac:dyDescent="0.2">
      <c r="A293" s="1"/>
      <c r="B293" s="1"/>
      <c r="C293" s="2"/>
      <c r="D293" s="1"/>
      <c r="E293" s="1"/>
      <c r="F293" s="1"/>
      <c r="G293" s="1"/>
      <c r="H293" s="1"/>
      <c r="I293" s="1"/>
    </row>
    <row r="294" spans="1:9" s="205" customFormat="1" x14ac:dyDescent="0.2">
      <c r="A294" s="1"/>
      <c r="B294" s="1"/>
      <c r="C294" s="2"/>
      <c r="D294" s="1"/>
      <c r="E294" s="1"/>
      <c r="F294" s="1"/>
      <c r="G294" s="1"/>
      <c r="H294" s="1"/>
      <c r="I294" s="1"/>
    </row>
    <row r="295" spans="1:9" s="205" customFormat="1" x14ac:dyDescent="0.2">
      <c r="A295" s="1"/>
      <c r="B295" s="1"/>
      <c r="C295" s="2"/>
      <c r="D295" s="1"/>
      <c r="E295" s="1"/>
      <c r="F295" s="1"/>
      <c r="G295" s="1"/>
      <c r="H295" s="1"/>
      <c r="I295" s="1"/>
    </row>
    <row r="296" spans="1:9" s="205" customFormat="1" x14ac:dyDescent="0.2">
      <c r="A296" s="1"/>
      <c r="B296" s="1"/>
      <c r="C296" s="2"/>
      <c r="D296" s="1"/>
      <c r="E296" s="1"/>
      <c r="F296" s="1"/>
      <c r="G296" s="1"/>
      <c r="H296" s="1"/>
      <c r="I296" s="1"/>
    </row>
    <row r="297" spans="1:9" s="205" customFormat="1" x14ac:dyDescent="0.2">
      <c r="A297" s="1"/>
      <c r="B297" s="1"/>
      <c r="C297" s="2"/>
      <c r="D297" s="1"/>
      <c r="E297" s="1"/>
      <c r="F297" s="1"/>
      <c r="G297" s="1"/>
      <c r="H297" s="1"/>
      <c r="I297" s="1"/>
    </row>
    <row r="298" spans="1:9" s="205" customFormat="1" x14ac:dyDescent="0.2">
      <c r="A298" s="1"/>
      <c r="B298" s="1"/>
      <c r="C298" s="2"/>
      <c r="D298" s="1"/>
      <c r="E298" s="1"/>
      <c r="F298" s="1"/>
      <c r="G298" s="1"/>
      <c r="H298" s="1"/>
      <c r="I298" s="1"/>
    </row>
    <row r="299" spans="1:9" s="205" customFormat="1" x14ac:dyDescent="0.2">
      <c r="A299" s="1"/>
      <c r="B299" s="1"/>
      <c r="C299" s="2"/>
      <c r="D299" s="1"/>
      <c r="E299" s="1"/>
      <c r="F299" s="1"/>
      <c r="G299" s="1"/>
      <c r="H299" s="1"/>
      <c r="I299" s="1"/>
    </row>
    <row r="300" spans="1:9" s="205" customFormat="1" x14ac:dyDescent="0.2">
      <c r="A300" s="1"/>
      <c r="B300" s="1"/>
      <c r="C300" s="2"/>
      <c r="D300" s="1"/>
      <c r="E300" s="1"/>
      <c r="F300" s="1"/>
      <c r="G300" s="1"/>
      <c r="H300" s="1"/>
      <c r="I300" s="1"/>
    </row>
    <row r="301" spans="1:9" s="205" customFormat="1" x14ac:dyDescent="0.2">
      <c r="A301" s="1"/>
      <c r="B301" s="1"/>
      <c r="C301" s="2"/>
      <c r="D301" s="1"/>
      <c r="E301" s="1"/>
      <c r="F301" s="1"/>
      <c r="G301" s="1"/>
      <c r="H301" s="1"/>
      <c r="I301" s="1"/>
    </row>
    <row r="302" spans="1:9" s="205" customFormat="1" x14ac:dyDescent="0.2">
      <c r="A302" s="1"/>
      <c r="B302" s="1"/>
      <c r="C302" s="2"/>
      <c r="D302" s="1"/>
      <c r="E302" s="1"/>
      <c r="F302" s="1"/>
      <c r="G302" s="1"/>
      <c r="H302" s="1"/>
      <c r="I302" s="1"/>
    </row>
    <row r="303" spans="1:9" s="205" customFormat="1" x14ac:dyDescent="0.2">
      <c r="A303" s="1"/>
      <c r="B303" s="1"/>
      <c r="C303" s="2"/>
      <c r="D303" s="1"/>
      <c r="E303" s="1"/>
      <c r="F303" s="1"/>
      <c r="G303" s="1"/>
      <c r="H303" s="1"/>
      <c r="I303" s="1"/>
    </row>
    <row r="304" spans="1:9" s="205" customFormat="1" x14ac:dyDescent="0.2">
      <c r="A304" s="1"/>
      <c r="B304" s="1"/>
      <c r="C304" s="2"/>
      <c r="D304" s="1"/>
      <c r="E304" s="1"/>
      <c r="F304" s="1"/>
      <c r="G304" s="1"/>
      <c r="H304" s="1"/>
      <c r="I304" s="1"/>
    </row>
    <row r="305" spans="1:9" s="205" customFormat="1" x14ac:dyDescent="0.2">
      <c r="A305" s="1"/>
      <c r="B305" s="1"/>
      <c r="C305" s="2"/>
      <c r="D305" s="1"/>
      <c r="E305" s="1"/>
      <c r="F305" s="1"/>
      <c r="G305" s="1"/>
      <c r="H305" s="1"/>
      <c r="I305" s="1"/>
    </row>
    <row r="306" spans="1:9" s="205" customFormat="1" x14ac:dyDescent="0.2">
      <c r="A306" s="1"/>
      <c r="B306" s="1"/>
      <c r="C306" s="2"/>
      <c r="D306" s="1"/>
      <c r="E306" s="1"/>
      <c r="F306" s="1"/>
      <c r="G306" s="1"/>
      <c r="H306" s="1"/>
      <c r="I306" s="1"/>
    </row>
    <row r="307" spans="1:9" s="205" customFormat="1" x14ac:dyDescent="0.2">
      <c r="A307" s="1"/>
      <c r="B307" s="1"/>
      <c r="C307" s="2"/>
      <c r="D307" s="1"/>
      <c r="E307" s="1"/>
      <c r="F307" s="1"/>
      <c r="G307" s="1"/>
      <c r="H307" s="1"/>
      <c r="I307" s="1"/>
    </row>
    <row r="308" spans="1:9" s="205" customFormat="1" x14ac:dyDescent="0.2">
      <c r="A308" s="1"/>
      <c r="B308" s="1"/>
      <c r="C308" s="2"/>
      <c r="D308" s="1"/>
      <c r="E308" s="1"/>
      <c r="F308" s="1"/>
      <c r="G308" s="1"/>
      <c r="H308" s="1"/>
      <c r="I308" s="1"/>
    </row>
    <row r="309" spans="1:9" s="205" customFormat="1" x14ac:dyDescent="0.2">
      <c r="A309" s="1"/>
      <c r="B309" s="1"/>
      <c r="C309" s="2"/>
      <c r="D309" s="1"/>
      <c r="E309" s="1"/>
      <c r="F309" s="1"/>
      <c r="G309" s="1"/>
      <c r="H309" s="1"/>
      <c r="I309" s="1"/>
    </row>
    <row r="310" spans="1:9" s="205" customFormat="1" x14ac:dyDescent="0.2">
      <c r="A310" s="1"/>
      <c r="B310" s="1"/>
      <c r="C310" s="2"/>
      <c r="D310" s="1"/>
      <c r="E310" s="1"/>
      <c r="F310" s="1"/>
      <c r="G310" s="1"/>
      <c r="H310" s="1"/>
      <c r="I310" s="1"/>
    </row>
    <row r="311" spans="1:9" s="205" customFormat="1" x14ac:dyDescent="0.2">
      <c r="A311" s="1"/>
      <c r="B311" s="1"/>
      <c r="C311" s="2"/>
      <c r="D311" s="1"/>
      <c r="E311" s="1"/>
      <c r="F311" s="1"/>
      <c r="G311" s="1"/>
      <c r="H311" s="1"/>
      <c r="I311" s="1"/>
    </row>
    <row r="312" spans="1:9" s="205" customFormat="1" x14ac:dyDescent="0.2">
      <c r="A312" s="1"/>
      <c r="B312" s="1"/>
      <c r="C312" s="2"/>
      <c r="D312" s="1"/>
      <c r="E312" s="1"/>
      <c r="F312" s="1"/>
      <c r="G312" s="1"/>
      <c r="H312" s="1"/>
      <c r="I312" s="1"/>
    </row>
    <row r="313" spans="1:9" s="205" customFormat="1" x14ac:dyDescent="0.2">
      <c r="A313" s="1"/>
      <c r="B313" s="1"/>
      <c r="C313" s="2"/>
      <c r="D313" s="1"/>
      <c r="E313" s="1"/>
      <c r="F313" s="1"/>
      <c r="G313" s="1"/>
      <c r="H313" s="1"/>
      <c r="I313" s="1"/>
    </row>
    <row r="314" spans="1:9" s="205" customFormat="1" x14ac:dyDescent="0.2">
      <c r="A314" s="1"/>
      <c r="B314" s="1"/>
      <c r="C314" s="2"/>
      <c r="D314" s="1"/>
      <c r="E314" s="1"/>
      <c r="F314" s="1"/>
      <c r="G314" s="1"/>
      <c r="H314" s="1"/>
      <c r="I314" s="1"/>
    </row>
    <row r="315" spans="1:9" s="205" customFormat="1" x14ac:dyDescent="0.2">
      <c r="A315" s="1"/>
      <c r="B315" s="1"/>
      <c r="C315" s="2"/>
      <c r="D315" s="1"/>
      <c r="E315" s="1"/>
      <c r="F315" s="1"/>
      <c r="G315" s="1"/>
      <c r="H315" s="1"/>
      <c r="I315" s="1"/>
    </row>
    <row r="316" spans="1:9" s="205" customFormat="1" x14ac:dyDescent="0.2">
      <c r="A316" s="1"/>
      <c r="B316" s="1"/>
      <c r="C316" s="2"/>
      <c r="D316" s="1"/>
      <c r="E316" s="1"/>
      <c r="F316" s="1"/>
      <c r="G316" s="1"/>
      <c r="H316" s="1"/>
      <c r="I316" s="1"/>
    </row>
    <row r="317" spans="1:9" s="205" customFormat="1" x14ac:dyDescent="0.2">
      <c r="A317" s="1"/>
      <c r="B317" s="1"/>
      <c r="C317" s="2"/>
      <c r="D317" s="1"/>
      <c r="E317" s="1"/>
      <c r="F317" s="1"/>
      <c r="G317" s="1"/>
      <c r="H317" s="1"/>
      <c r="I317" s="1"/>
    </row>
    <row r="318" spans="1:9" s="205" customFormat="1" x14ac:dyDescent="0.2">
      <c r="A318" s="1"/>
      <c r="B318" s="1"/>
      <c r="C318" s="2"/>
      <c r="D318" s="1"/>
      <c r="E318" s="1"/>
      <c r="F318" s="1"/>
      <c r="G318" s="1"/>
      <c r="H318" s="1"/>
      <c r="I318" s="1"/>
    </row>
    <row r="319" spans="1:9" s="205" customFormat="1" x14ac:dyDescent="0.2">
      <c r="A319" s="1"/>
      <c r="B319" s="1"/>
      <c r="C319" s="2"/>
      <c r="D319" s="1"/>
      <c r="E319" s="1"/>
      <c r="F319" s="1"/>
      <c r="G319" s="1"/>
      <c r="H319" s="1"/>
      <c r="I319" s="1"/>
    </row>
    <row r="320" spans="1:9" s="205" customFormat="1" x14ac:dyDescent="0.2">
      <c r="A320" s="1"/>
      <c r="B320" s="1"/>
      <c r="C320" s="2"/>
      <c r="D320" s="1"/>
      <c r="E320" s="1"/>
      <c r="F320" s="1"/>
      <c r="G320" s="1"/>
      <c r="H320" s="1"/>
      <c r="I320" s="1"/>
    </row>
    <row r="321" spans="1:9" s="205" customFormat="1" x14ac:dyDescent="0.2">
      <c r="A321" s="1"/>
      <c r="B321" s="1"/>
      <c r="C321" s="2"/>
      <c r="D321" s="1"/>
      <c r="E321" s="1"/>
      <c r="F321" s="1"/>
      <c r="G321" s="1"/>
      <c r="H321" s="1"/>
      <c r="I321" s="1"/>
    </row>
    <row r="322" spans="1:9" s="205" customFormat="1" x14ac:dyDescent="0.2">
      <c r="A322" s="1"/>
      <c r="B322" s="1"/>
      <c r="C322" s="2"/>
      <c r="D322" s="1"/>
      <c r="E322" s="1"/>
      <c r="F322" s="1"/>
      <c r="G322" s="1"/>
      <c r="H322" s="1"/>
      <c r="I322" s="1"/>
    </row>
    <row r="323" spans="1:9" s="205" customFormat="1" x14ac:dyDescent="0.2">
      <c r="A323" s="1"/>
      <c r="B323" s="1"/>
      <c r="C323" s="2"/>
      <c r="D323" s="1"/>
      <c r="E323" s="1"/>
      <c r="F323" s="1"/>
      <c r="G323" s="1"/>
      <c r="H323" s="1"/>
      <c r="I323" s="1"/>
    </row>
    <row r="324" spans="1:9" s="205" customFormat="1" x14ac:dyDescent="0.2">
      <c r="A324" s="1"/>
      <c r="B324" s="1"/>
      <c r="C324" s="2"/>
      <c r="D324" s="1"/>
      <c r="E324" s="1"/>
      <c r="F324" s="1"/>
      <c r="G324" s="1"/>
      <c r="H324" s="1"/>
      <c r="I324" s="1"/>
    </row>
    <row r="325" spans="1:9" s="205" customFormat="1" x14ac:dyDescent="0.2">
      <c r="A325" s="1"/>
      <c r="B325" s="1"/>
      <c r="C325" s="2"/>
      <c r="D325" s="1"/>
      <c r="E325" s="1"/>
      <c r="F325" s="1"/>
      <c r="G325" s="1"/>
      <c r="H325" s="1"/>
      <c r="I325" s="1"/>
    </row>
    <row r="326" spans="1:9" s="205" customFormat="1" x14ac:dyDescent="0.2">
      <c r="A326" s="1"/>
      <c r="B326" s="1"/>
      <c r="C326" s="2"/>
      <c r="D326" s="1"/>
      <c r="E326" s="1"/>
      <c r="F326" s="1"/>
      <c r="G326" s="1"/>
      <c r="H326" s="1"/>
      <c r="I326" s="1"/>
    </row>
    <row r="327" spans="1:9" s="205" customFormat="1" x14ac:dyDescent="0.2">
      <c r="A327" s="1"/>
      <c r="B327" s="1"/>
      <c r="C327" s="2"/>
      <c r="D327" s="1"/>
      <c r="E327" s="1"/>
      <c r="F327" s="1"/>
      <c r="G327" s="1"/>
      <c r="H327" s="1"/>
      <c r="I327" s="1"/>
    </row>
    <row r="328" spans="1:9" s="205" customFormat="1" x14ac:dyDescent="0.2">
      <c r="A328" s="1"/>
      <c r="B328" s="1"/>
      <c r="C328" s="2"/>
      <c r="D328" s="1"/>
      <c r="E328" s="1"/>
      <c r="F328" s="1"/>
      <c r="G328" s="1"/>
      <c r="H328" s="1"/>
      <c r="I328" s="1"/>
    </row>
    <row r="329" spans="1:9" s="205" customFormat="1" x14ac:dyDescent="0.2">
      <c r="A329" s="1"/>
      <c r="B329" s="1"/>
      <c r="C329" s="2"/>
      <c r="D329" s="1"/>
      <c r="E329" s="1"/>
      <c r="F329" s="1"/>
      <c r="G329" s="1"/>
      <c r="H329" s="1"/>
      <c r="I329" s="1"/>
    </row>
    <row r="330" spans="1:9" s="205" customFormat="1" x14ac:dyDescent="0.2">
      <c r="A330" s="1"/>
      <c r="B330" s="1"/>
      <c r="C330" s="2"/>
      <c r="D330" s="1"/>
      <c r="E330" s="1"/>
      <c r="F330" s="1"/>
      <c r="G330" s="1"/>
      <c r="H330" s="1"/>
      <c r="I330" s="1"/>
    </row>
    <row r="331" spans="1:9" s="205" customFormat="1" x14ac:dyDescent="0.2">
      <c r="A331" s="1"/>
      <c r="B331" s="1"/>
      <c r="C331" s="2"/>
      <c r="D331" s="1"/>
      <c r="E331" s="1"/>
      <c r="F331" s="1"/>
      <c r="G331" s="1"/>
      <c r="H331" s="1"/>
      <c r="I331" s="1"/>
    </row>
    <row r="332" spans="1:9" s="205" customFormat="1" x14ac:dyDescent="0.2">
      <c r="A332" s="1"/>
      <c r="B332" s="1"/>
      <c r="C332" s="2"/>
      <c r="D332" s="1"/>
      <c r="E332" s="1"/>
      <c r="F332" s="1"/>
      <c r="G332" s="1"/>
      <c r="H332" s="1"/>
      <c r="I332" s="1"/>
    </row>
    <row r="333" spans="1:9" s="205" customFormat="1" x14ac:dyDescent="0.2">
      <c r="A333" s="1"/>
      <c r="B333" s="1"/>
      <c r="C333" s="2"/>
      <c r="D333" s="1"/>
      <c r="E333" s="1"/>
      <c r="F333" s="1"/>
      <c r="G333" s="1"/>
      <c r="H333" s="1"/>
      <c r="I333" s="1"/>
    </row>
    <row r="334" spans="1:9" s="205" customFormat="1" x14ac:dyDescent="0.2">
      <c r="A334" s="1"/>
      <c r="B334" s="1"/>
      <c r="C334" s="2"/>
      <c r="D334" s="1"/>
      <c r="E334" s="1"/>
      <c r="F334" s="1"/>
      <c r="G334" s="1"/>
      <c r="H334" s="1"/>
      <c r="I334" s="1"/>
    </row>
    <row r="335" spans="1:9" s="205" customFormat="1" x14ac:dyDescent="0.2">
      <c r="A335" s="1"/>
      <c r="B335" s="1"/>
      <c r="C335" s="2"/>
      <c r="D335" s="1"/>
      <c r="E335" s="1"/>
      <c r="F335" s="1"/>
      <c r="G335" s="1"/>
      <c r="H335" s="1"/>
      <c r="I335" s="1"/>
    </row>
    <row r="336" spans="1:9" s="205" customFormat="1" x14ac:dyDescent="0.2">
      <c r="A336" s="1"/>
      <c r="B336" s="1"/>
      <c r="C336" s="2"/>
      <c r="D336" s="1"/>
      <c r="E336" s="1"/>
      <c r="F336" s="1"/>
      <c r="G336" s="1"/>
      <c r="H336" s="1"/>
      <c r="I336" s="1"/>
    </row>
    <row r="337" spans="1:9" s="205" customFormat="1" x14ac:dyDescent="0.2">
      <c r="A337" s="1"/>
      <c r="B337" s="1"/>
      <c r="C337" s="2"/>
      <c r="D337" s="1"/>
      <c r="E337" s="1"/>
      <c r="F337" s="1"/>
      <c r="G337" s="1"/>
      <c r="H337" s="1"/>
      <c r="I337" s="1"/>
    </row>
    <row r="338" spans="1:9" s="205" customFormat="1" x14ac:dyDescent="0.2">
      <c r="A338" s="1"/>
      <c r="B338" s="1"/>
      <c r="C338" s="2"/>
      <c r="D338" s="1"/>
      <c r="E338" s="1"/>
      <c r="F338" s="1"/>
      <c r="G338" s="1"/>
      <c r="H338" s="1"/>
      <c r="I338" s="1"/>
    </row>
    <row r="339" spans="1:9" s="205" customFormat="1" x14ac:dyDescent="0.2">
      <c r="A339" s="1"/>
      <c r="B339" s="1"/>
      <c r="C339" s="2"/>
      <c r="D339" s="1"/>
      <c r="E339" s="1"/>
      <c r="F339" s="1"/>
      <c r="G339" s="1"/>
      <c r="H339" s="1"/>
      <c r="I339" s="1"/>
    </row>
    <row r="340" spans="1:9" s="205" customFormat="1" x14ac:dyDescent="0.2">
      <c r="A340" s="1"/>
      <c r="B340" s="1"/>
      <c r="C340" s="2"/>
      <c r="D340" s="1"/>
      <c r="E340" s="1"/>
      <c r="F340" s="1"/>
      <c r="G340" s="1"/>
      <c r="H340" s="1"/>
      <c r="I340" s="1"/>
    </row>
    <row r="341" spans="1:9" s="205" customFormat="1" x14ac:dyDescent="0.2">
      <c r="A341" s="1"/>
      <c r="B341" s="1"/>
      <c r="C341" s="2"/>
      <c r="D341" s="1"/>
      <c r="E341" s="1"/>
      <c r="F341" s="1"/>
      <c r="G341" s="1"/>
      <c r="H341" s="1"/>
      <c r="I341" s="1"/>
    </row>
    <row r="342" spans="1:9" s="205" customFormat="1" x14ac:dyDescent="0.2">
      <c r="A342" s="1"/>
      <c r="B342" s="1"/>
      <c r="C342" s="2"/>
      <c r="D342" s="1"/>
      <c r="E342" s="1"/>
      <c r="F342" s="1"/>
      <c r="G342" s="1"/>
      <c r="H342" s="1"/>
      <c r="I342" s="1"/>
    </row>
    <row r="343" spans="1:9" s="205" customFormat="1" x14ac:dyDescent="0.2">
      <c r="A343" s="1"/>
      <c r="B343" s="1"/>
      <c r="C343" s="2"/>
      <c r="D343" s="1"/>
      <c r="E343" s="1"/>
      <c r="F343" s="1"/>
      <c r="G343" s="1"/>
      <c r="H343" s="1"/>
      <c r="I343" s="1"/>
    </row>
    <row r="344" spans="1:9" s="205" customFormat="1" x14ac:dyDescent="0.2">
      <c r="A344" s="1"/>
      <c r="B344" s="1"/>
      <c r="C344" s="2"/>
      <c r="D344" s="1"/>
      <c r="E344" s="1"/>
      <c r="F344" s="1"/>
      <c r="G344" s="1"/>
      <c r="H344" s="1"/>
      <c r="I344" s="1"/>
    </row>
    <row r="345" spans="1:9" s="205" customFormat="1" x14ac:dyDescent="0.2">
      <c r="A345" s="1"/>
      <c r="B345" s="1"/>
      <c r="C345" s="2"/>
      <c r="D345" s="1"/>
      <c r="E345" s="1"/>
      <c r="F345" s="1"/>
      <c r="G345" s="1"/>
      <c r="H345" s="1"/>
      <c r="I345" s="1"/>
    </row>
    <row r="346" spans="1:9" s="205" customFormat="1" x14ac:dyDescent="0.2">
      <c r="A346" s="1"/>
      <c r="B346" s="1"/>
      <c r="C346" s="2"/>
      <c r="D346" s="1"/>
      <c r="E346" s="1"/>
      <c r="F346" s="1"/>
      <c r="G346" s="1"/>
      <c r="H346" s="1"/>
      <c r="I346" s="1"/>
    </row>
    <row r="347" spans="1:9" s="205" customFormat="1" x14ac:dyDescent="0.2">
      <c r="A347" s="1"/>
      <c r="B347" s="1"/>
      <c r="C347" s="2"/>
      <c r="D347" s="1"/>
      <c r="E347" s="1"/>
      <c r="F347" s="1"/>
      <c r="G347" s="1"/>
      <c r="H347" s="1"/>
      <c r="I347" s="1"/>
    </row>
    <row r="348" spans="1:9" s="205" customFormat="1" x14ac:dyDescent="0.2">
      <c r="A348" s="1"/>
      <c r="B348" s="1"/>
      <c r="C348" s="2"/>
      <c r="D348" s="1"/>
      <c r="E348" s="1"/>
      <c r="F348" s="1"/>
      <c r="G348" s="1"/>
      <c r="H348" s="1"/>
      <c r="I348" s="1"/>
    </row>
    <row r="349" spans="1:9" s="205" customFormat="1" x14ac:dyDescent="0.2">
      <c r="A349" s="1"/>
      <c r="B349" s="1"/>
      <c r="C349" s="2"/>
      <c r="D349" s="1"/>
      <c r="E349" s="1"/>
      <c r="F349" s="1"/>
      <c r="G349" s="1"/>
      <c r="H349" s="1"/>
      <c r="I349" s="1"/>
    </row>
    <row r="350" spans="1:9" s="205" customFormat="1" x14ac:dyDescent="0.2">
      <c r="A350" s="1"/>
      <c r="B350" s="1"/>
      <c r="C350" s="2"/>
      <c r="D350" s="1"/>
      <c r="E350" s="1"/>
      <c r="F350" s="1"/>
      <c r="G350" s="1"/>
      <c r="H350" s="1"/>
      <c r="I350" s="1"/>
    </row>
  </sheetData>
  <mergeCells count="9">
    <mergeCell ref="A62:A68"/>
    <mergeCell ref="B62:B68"/>
    <mergeCell ref="A3:I3"/>
    <mergeCell ref="A4:A5"/>
    <mergeCell ref="B4:B5"/>
    <mergeCell ref="C4:C5"/>
    <mergeCell ref="D4:D5"/>
    <mergeCell ref="I4:I5"/>
    <mergeCell ref="A33:A35"/>
  </mergeCells>
  <pageMargins left="0.75" right="0.75" top="1" bottom="1" header="0.5" footer="0.5"/>
  <pageSetup paperSize="9" scale="1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электро</vt:lpstr>
      <vt:lpstr>тепло</vt:lpstr>
      <vt:lpstr>ЦГВС</vt:lpstr>
      <vt:lpstr>водоразбор</vt:lpstr>
      <vt:lpstr>ХВС </vt:lpstr>
      <vt:lpstr> водоотведение </vt:lpstr>
      <vt:lpstr>ТКО</vt:lpstr>
      <vt:lpstr>водоразбор!Область_печати</vt:lpstr>
      <vt:lpstr>'ХВС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Задорожный Александр Иванович</cp:lastModifiedBy>
  <cp:lastPrinted>2024-01-14T23:47:51Z</cp:lastPrinted>
  <dcterms:modified xsi:type="dcterms:W3CDTF">2024-01-14T23:48:12Z</dcterms:modified>
</cp:coreProperties>
</file>