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0730" windowHeight="11760"/>
  </bookViews>
  <sheets>
    <sheet name="Лист1" sheetId="1" r:id="rId1"/>
  </sheets>
  <definedNames>
    <definedName name="_xlnm._FilterDatabase" localSheetId="0" hidden="1">Лист1!$A$5:$AT$477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3" i="1" l="1"/>
  <c r="N483" i="1"/>
  <c r="L483" i="1"/>
  <c r="J483" i="1"/>
  <c r="H483" i="1"/>
  <c r="F483" i="1"/>
  <c r="P482" i="1"/>
  <c r="N482" i="1"/>
  <c r="L482" i="1"/>
  <c r="J482" i="1"/>
  <c r="H482" i="1"/>
  <c r="F482" i="1"/>
  <c r="P481" i="1"/>
  <c r="N481" i="1"/>
  <c r="O481" i="1" s="1"/>
  <c r="L481" i="1"/>
  <c r="J481" i="1"/>
  <c r="K481" i="1" s="1"/>
  <c r="H481" i="1"/>
  <c r="F481" i="1"/>
  <c r="G481" i="1" s="1"/>
  <c r="P480" i="1"/>
  <c r="Q480" i="1" s="1"/>
  <c r="N480" i="1"/>
  <c r="L480" i="1"/>
  <c r="J480" i="1"/>
  <c r="H480" i="1"/>
  <c r="F480" i="1"/>
  <c r="G480" i="1" s="1"/>
  <c r="P479" i="1"/>
  <c r="Q479" i="1" s="1"/>
  <c r="N479" i="1"/>
  <c r="L479" i="1"/>
  <c r="M479" i="1" s="1"/>
  <c r="J479" i="1"/>
  <c r="K479" i="1" s="1"/>
  <c r="H479" i="1"/>
  <c r="I479" i="1" s="1"/>
  <c r="F479" i="1"/>
  <c r="G479" i="1" s="1"/>
  <c r="E483" i="1"/>
  <c r="E482" i="1"/>
  <c r="E481" i="1"/>
  <c r="E480" i="1"/>
  <c r="E479" i="1"/>
  <c r="O479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 s="1"/>
  <c r="H7" i="1"/>
  <c r="I7" i="1" s="1"/>
  <c r="J7" i="1"/>
  <c r="K7" i="1" s="1"/>
  <c r="L7" i="1"/>
  <c r="M7" i="1" s="1"/>
  <c r="N7" i="1"/>
  <c r="O7" i="1" s="1"/>
  <c r="P7" i="1"/>
  <c r="Q7" i="1"/>
  <c r="E8" i="1"/>
  <c r="F8" i="1"/>
  <c r="G8" i="1" s="1"/>
  <c r="H8" i="1"/>
  <c r="I8" i="1" s="1"/>
  <c r="J8" i="1"/>
  <c r="K8" i="1" s="1"/>
  <c r="L8" i="1"/>
  <c r="M8" i="1" s="1"/>
  <c r="N8" i="1"/>
  <c r="O8" i="1" s="1"/>
  <c r="P8" i="1"/>
  <c r="Q8" i="1" s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 s="1"/>
  <c r="H10" i="1"/>
  <c r="I10" i="1" s="1"/>
  <c r="J10" i="1"/>
  <c r="K10" i="1" s="1"/>
  <c r="L10" i="1"/>
  <c r="M10" i="1" s="1"/>
  <c r="N10" i="1"/>
  <c r="O10" i="1" s="1"/>
  <c r="P10" i="1"/>
  <c r="Q10" i="1" s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 s="1"/>
  <c r="H12" i="1"/>
  <c r="I12" i="1" s="1"/>
  <c r="J12" i="1"/>
  <c r="K12" i="1" s="1"/>
  <c r="L12" i="1"/>
  <c r="M12" i="1" s="1"/>
  <c r="N12" i="1"/>
  <c r="O12" i="1" s="1"/>
  <c r="P12" i="1"/>
  <c r="Q12" i="1"/>
  <c r="E13" i="1"/>
  <c r="F13" i="1"/>
  <c r="G13" i="1" s="1"/>
  <c r="H13" i="1"/>
  <c r="I13" i="1" s="1"/>
  <c r="J13" i="1"/>
  <c r="K13" i="1" s="1"/>
  <c r="L13" i="1"/>
  <c r="M13" i="1" s="1"/>
  <c r="N13" i="1"/>
  <c r="O13" i="1" s="1"/>
  <c r="P13" i="1"/>
  <c r="Q13" i="1" s="1"/>
  <c r="E14" i="1"/>
  <c r="F14" i="1"/>
  <c r="H14" i="1"/>
  <c r="I14" i="1" s="1"/>
  <c r="J14" i="1"/>
  <c r="L14" i="1"/>
  <c r="N14" i="1"/>
  <c r="P14" i="1"/>
  <c r="E15" i="1"/>
  <c r="F15" i="1"/>
  <c r="G15" i="1" s="1"/>
  <c r="H15" i="1"/>
  <c r="I15" i="1" s="1"/>
  <c r="J15" i="1"/>
  <c r="K15" i="1" s="1"/>
  <c r="L15" i="1"/>
  <c r="M15" i="1" s="1"/>
  <c r="N15" i="1"/>
  <c r="O15" i="1" s="1"/>
  <c r="P15" i="1"/>
  <c r="Q15" i="1" s="1"/>
  <c r="E16" i="1"/>
  <c r="F16" i="1"/>
  <c r="H16" i="1"/>
  <c r="I16" i="1" s="1"/>
  <c r="J16" i="1"/>
  <c r="L16" i="1"/>
  <c r="M16" i="1" s="1"/>
  <c r="N16" i="1"/>
  <c r="P16" i="1"/>
  <c r="Q16" i="1" s="1"/>
  <c r="E17" i="1"/>
  <c r="F17" i="1"/>
  <c r="G17" i="1" s="1"/>
  <c r="H17" i="1"/>
  <c r="I17" i="1" s="1"/>
  <c r="J17" i="1"/>
  <c r="K17" i="1" s="1"/>
  <c r="L17" i="1"/>
  <c r="M17" i="1" s="1"/>
  <c r="N17" i="1"/>
  <c r="O17" i="1" s="1"/>
  <c r="P17" i="1"/>
  <c r="Q17" i="1" s="1"/>
  <c r="E18" i="1"/>
  <c r="F18" i="1"/>
  <c r="H18" i="1"/>
  <c r="I18" i="1" s="1"/>
  <c r="J18" i="1"/>
  <c r="L18" i="1"/>
  <c r="M18" i="1" s="1"/>
  <c r="N18" i="1"/>
  <c r="P18" i="1"/>
  <c r="Q18" i="1" s="1"/>
  <c r="E19" i="1"/>
  <c r="F19" i="1"/>
  <c r="G19" i="1" s="1"/>
  <c r="H19" i="1"/>
  <c r="I19" i="1" s="1"/>
  <c r="J19" i="1"/>
  <c r="K19" i="1" s="1"/>
  <c r="L19" i="1"/>
  <c r="M19" i="1" s="1"/>
  <c r="N19" i="1"/>
  <c r="O19" i="1" s="1"/>
  <c r="P19" i="1"/>
  <c r="Q19" i="1" s="1"/>
  <c r="E20" i="1"/>
  <c r="F20" i="1"/>
  <c r="H20" i="1"/>
  <c r="I20" i="1" s="1"/>
  <c r="J20" i="1"/>
  <c r="L20" i="1"/>
  <c r="M20" i="1" s="1"/>
  <c r="N20" i="1"/>
  <c r="P20" i="1"/>
  <c r="Q20" i="1" s="1"/>
  <c r="E21" i="1"/>
  <c r="F21" i="1"/>
  <c r="G21" i="1" s="1"/>
  <c r="H21" i="1"/>
  <c r="I21" i="1" s="1"/>
  <c r="J21" i="1"/>
  <c r="K21" i="1" s="1"/>
  <c r="L21" i="1"/>
  <c r="M21" i="1" s="1"/>
  <c r="N21" i="1"/>
  <c r="O21" i="1" s="1"/>
  <c r="P21" i="1"/>
  <c r="Q21" i="1" s="1"/>
  <c r="E22" i="1"/>
  <c r="F22" i="1"/>
  <c r="H22" i="1"/>
  <c r="I22" i="1" s="1"/>
  <c r="J22" i="1"/>
  <c r="L22" i="1"/>
  <c r="M22" i="1" s="1"/>
  <c r="N22" i="1"/>
  <c r="P22" i="1"/>
  <c r="Q22" i="1" s="1"/>
  <c r="E23" i="1"/>
  <c r="F23" i="1"/>
  <c r="G23" i="1" s="1"/>
  <c r="H23" i="1"/>
  <c r="I23" i="1" s="1"/>
  <c r="J23" i="1"/>
  <c r="K23" i="1" s="1"/>
  <c r="L23" i="1"/>
  <c r="M23" i="1" s="1"/>
  <c r="N23" i="1"/>
  <c r="O23" i="1" s="1"/>
  <c r="P23" i="1"/>
  <c r="Q23" i="1" s="1"/>
  <c r="E24" i="1"/>
  <c r="F24" i="1"/>
  <c r="H24" i="1"/>
  <c r="I24" i="1" s="1"/>
  <c r="J24" i="1"/>
  <c r="L24" i="1"/>
  <c r="M24" i="1" s="1"/>
  <c r="N24" i="1"/>
  <c r="P24" i="1"/>
  <c r="Q24" i="1" s="1"/>
  <c r="E25" i="1"/>
  <c r="F25" i="1"/>
  <c r="H25" i="1"/>
  <c r="I25" i="1" s="1"/>
  <c r="J25" i="1"/>
  <c r="K25" i="1" s="1"/>
  <c r="L25" i="1"/>
  <c r="M25" i="1" s="1"/>
  <c r="N25" i="1"/>
  <c r="O25" i="1" s="1"/>
  <c r="P25" i="1"/>
  <c r="Q25" i="1" s="1"/>
  <c r="E26" i="1"/>
  <c r="F26" i="1"/>
  <c r="H26" i="1"/>
  <c r="I26" i="1" s="1"/>
  <c r="J26" i="1"/>
  <c r="L26" i="1"/>
  <c r="M26" i="1" s="1"/>
  <c r="N26" i="1"/>
  <c r="P26" i="1"/>
  <c r="Q26" i="1" s="1"/>
  <c r="E27" i="1"/>
  <c r="F27" i="1"/>
  <c r="G27" i="1" s="1"/>
  <c r="H27" i="1"/>
  <c r="I27" i="1" s="1"/>
  <c r="J27" i="1"/>
  <c r="K27" i="1" s="1"/>
  <c r="L27" i="1"/>
  <c r="M27" i="1" s="1"/>
  <c r="N27" i="1"/>
  <c r="O27" i="1" s="1"/>
  <c r="P27" i="1"/>
  <c r="Q27" i="1" s="1"/>
  <c r="E28" i="1"/>
  <c r="F28" i="1"/>
  <c r="H28" i="1"/>
  <c r="I28" i="1" s="1"/>
  <c r="J28" i="1"/>
  <c r="L28" i="1"/>
  <c r="M28" i="1" s="1"/>
  <c r="N28" i="1"/>
  <c r="P28" i="1"/>
  <c r="Q28" i="1" s="1"/>
  <c r="E29" i="1"/>
  <c r="F29" i="1"/>
  <c r="G29" i="1" s="1"/>
  <c r="H29" i="1"/>
  <c r="I29" i="1" s="1"/>
  <c r="J29" i="1"/>
  <c r="K29" i="1" s="1"/>
  <c r="L29" i="1"/>
  <c r="M29" i="1" s="1"/>
  <c r="N29" i="1"/>
  <c r="O29" i="1" s="1"/>
  <c r="P29" i="1"/>
  <c r="Q29" i="1" s="1"/>
  <c r="E30" i="1"/>
  <c r="F30" i="1"/>
  <c r="H30" i="1"/>
  <c r="I30" i="1" s="1"/>
  <c r="J30" i="1"/>
  <c r="L30" i="1"/>
  <c r="M30" i="1" s="1"/>
  <c r="N30" i="1"/>
  <c r="P30" i="1"/>
  <c r="Q30" i="1" s="1"/>
  <c r="E31" i="1"/>
  <c r="F31" i="1"/>
  <c r="G31" i="1" s="1"/>
  <c r="H31" i="1"/>
  <c r="I31" i="1" s="1"/>
  <c r="J31" i="1"/>
  <c r="K31" i="1" s="1"/>
  <c r="L31" i="1"/>
  <c r="M31" i="1" s="1"/>
  <c r="N31" i="1"/>
  <c r="O31" i="1" s="1"/>
  <c r="P31" i="1"/>
  <c r="Q31" i="1" s="1"/>
  <c r="E32" i="1"/>
  <c r="F32" i="1"/>
  <c r="H32" i="1"/>
  <c r="I32" i="1" s="1"/>
  <c r="J32" i="1"/>
  <c r="L32" i="1"/>
  <c r="M32" i="1" s="1"/>
  <c r="N32" i="1"/>
  <c r="P32" i="1"/>
  <c r="Q32" i="1" s="1"/>
  <c r="E33" i="1"/>
  <c r="F33" i="1"/>
  <c r="G33" i="1" s="1"/>
  <c r="H33" i="1"/>
  <c r="I33" i="1" s="1"/>
  <c r="J33" i="1"/>
  <c r="K33" i="1" s="1"/>
  <c r="L33" i="1"/>
  <c r="M33" i="1" s="1"/>
  <c r="N33" i="1"/>
  <c r="O33" i="1" s="1"/>
  <c r="P33" i="1"/>
  <c r="Q33" i="1" s="1"/>
  <c r="E34" i="1"/>
  <c r="F34" i="1"/>
  <c r="H34" i="1"/>
  <c r="I34" i="1" s="1"/>
  <c r="J34" i="1"/>
  <c r="L34" i="1"/>
  <c r="M34" i="1" s="1"/>
  <c r="N34" i="1"/>
  <c r="P34" i="1"/>
  <c r="Q34" i="1" s="1"/>
  <c r="E35" i="1"/>
  <c r="F35" i="1"/>
  <c r="G35" i="1" s="1"/>
  <c r="H35" i="1"/>
  <c r="I35" i="1" s="1"/>
  <c r="J35" i="1"/>
  <c r="K35" i="1" s="1"/>
  <c r="L35" i="1"/>
  <c r="M35" i="1" s="1"/>
  <c r="N35" i="1"/>
  <c r="O35" i="1" s="1"/>
  <c r="P35" i="1"/>
  <c r="Q35" i="1" s="1"/>
  <c r="E36" i="1"/>
  <c r="F36" i="1"/>
  <c r="H36" i="1"/>
  <c r="I36" i="1" s="1"/>
  <c r="J36" i="1"/>
  <c r="L36" i="1"/>
  <c r="M36" i="1" s="1"/>
  <c r="N36" i="1"/>
  <c r="P36" i="1"/>
  <c r="Q36" i="1" s="1"/>
  <c r="E37" i="1"/>
  <c r="F37" i="1"/>
  <c r="G37" i="1" s="1"/>
  <c r="H37" i="1"/>
  <c r="I37" i="1" s="1"/>
  <c r="J37" i="1"/>
  <c r="K37" i="1" s="1"/>
  <c r="L37" i="1"/>
  <c r="M37" i="1" s="1"/>
  <c r="N37" i="1"/>
  <c r="O37" i="1" s="1"/>
  <c r="P37" i="1"/>
  <c r="Q37" i="1" s="1"/>
  <c r="E38" i="1"/>
  <c r="F38" i="1"/>
  <c r="H38" i="1"/>
  <c r="I38" i="1" s="1"/>
  <c r="J38" i="1"/>
  <c r="L38" i="1"/>
  <c r="M38" i="1" s="1"/>
  <c r="N38" i="1"/>
  <c r="P38" i="1"/>
  <c r="Q38" i="1" s="1"/>
  <c r="E39" i="1"/>
  <c r="F39" i="1"/>
  <c r="G39" i="1" s="1"/>
  <c r="H39" i="1"/>
  <c r="I39" i="1" s="1"/>
  <c r="J39" i="1"/>
  <c r="K39" i="1" s="1"/>
  <c r="L39" i="1"/>
  <c r="M39" i="1" s="1"/>
  <c r="N39" i="1"/>
  <c r="O39" i="1" s="1"/>
  <c r="P39" i="1"/>
  <c r="Q39" i="1" s="1"/>
  <c r="E40" i="1"/>
  <c r="F40" i="1"/>
  <c r="H40" i="1"/>
  <c r="I40" i="1" s="1"/>
  <c r="J40" i="1"/>
  <c r="K40" i="1" s="1"/>
  <c r="L40" i="1"/>
  <c r="M40" i="1" s="1"/>
  <c r="N40" i="1"/>
  <c r="O40" i="1" s="1"/>
  <c r="P40" i="1"/>
  <c r="Q40" i="1" s="1"/>
  <c r="E41" i="1"/>
  <c r="F41" i="1"/>
  <c r="H41" i="1"/>
  <c r="I41" i="1" s="1"/>
  <c r="J41" i="1"/>
  <c r="L41" i="1"/>
  <c r="M41" i="1" s="1"/>
  <c r="N41" i="1"/>
  <c r="P41" i="1"/>
  <c r="Q41" i="1" s="1"/>
  <c r="E42" i="1"/>
  <c r="F42" i="1"/>
  <c r="G42" i="1" s="1"/>
  <c r="H42" i="1"/>
  <c r="I42" i="1" s="1"/>
  <c r="J42" i="1"/>
  <c r="K42" i="1" s="1"/>
  <c r="L42" i="1"/>
  <c r="M42" i="1" s="1"/>
  <c r="N42" i="1"/>
  <c r="O42" i="1" s="1"/>
  <c r="P42" i="1"/>
  <c r="Q42" i="1" s="1"/>
  <c r="E43" i="1"/>
  <c r="F43" i="1"/>
  <c r="H43" i="1"/>
  <c r="I43" i="1" s="1"/>
  <c r="J43" i="1"/>
  <c r="L43" i="1"/>
  <c r="M43" i="1" s="1"/>
  <c r="N43" i="1"/>
  <c r="P43" i="1"/>
  <c r="Q43" i="1" s="1"/>
  <c r="E44" i="1"/>
  <c r="F44" i="1"/>
  <c r="G44" i="1" s="1"/>
  <c r="H44" i="1"/>
  <c r="I44" i="1" s="1"/>
  <c r="J44" i="1"/>
  <c r="K44" i="1" s="1"/>
  <c r="L44" i="1"/>
  <c r="M44" i="1" s="1"/>
  <c r="N44" i="1"/>
  <c r="O44" i="1" s="1"/>
  <c r="P44" i="1"/>
  <c r="Q44" i="1" s="1"/>
  <c r="E45" i="1"/>
  <c r="F45" i="1"/>
  <c r="H45" i="1"/>
  <c r="I45" i="1" s="1"/>
  <c r="J45" i="1"/>
  <c r="L45" i="1"/>
  <c r="M45" i="1" s="1"/>
  <c r="N45" i="1"/>
  <c r="P45" i="1"/>
  <c r="Q45" i="1" s="1"/>
  <c r="E46" i="1"/>
  <c r="F46" i="1"/>
  <c r="G46" i="1" s="1"/>
  <c r="H46" i="1"/>
  <c r="I46" i="1" s="1"/>
  <c r="J46" i="1"/>
  <c r="K46" i="1" s="1"/>
  <c r="L46" i="1"/>
  <c r="M46" i="1" s="1"/>
  <c r="N46" i="1"/>
  <c r="O46" i="1" s="1"/>
  <c r="P46" i="1"/>
  <c r="Q46" i="1" s="1"/>
  <c r="E47" i="1"/>
  <c r="F47" i="1"/>
  <c r="H47" i="1"/>
  <c r="I47" i="1" s="1"/>
  <c r="J47" i="1"/>
  <c r="L47" i="1"/>
  <c r="M47" i="1" s="1"/>
  <c r="N47" i="1"/>
  <c r="P47" i="1"/>
  <c r="Q47" i="1" s="1"/>
  <c r="E48" i="1"/>
  <c r="F48" i="1"/>
  <c r="G48" i="1" s="1"/>
  <c r="H48" i="1"/>
  <c r="I48" i="1" s="1"/>
  <c r="J48" i="1"/>
  <c r="K48" i="1" s="1"/>
  <c r="L48" i="1"/>
  <c r="M48" i="1" s="1"/>
  <c r="N48" i="1"/>
  <c r="O48" i="1" s="1"/>
  <c r="P48" i="1"/>
  <c r="Q48" i="1" s="1"/>
  <c r="E49" i="1"/>
  <c r="F49" i="1"/>
  <c r="H49" i="1"/>
  <c r="I49" i="1" s="1"/>
  <c r="J49" i="1"/>
  <c r="L49" i="1"/>
  <c r="M49" i="1" s="1"/>
  <c r="N49" i="1"/>
  <c r="P49" i="1"/>
  <c r="Q49" i="1" s="1"/>
  <c r="E50" i="1"/>
  <c r="F50" i="1"/>
  <c r="G50" i="1" s="1"/>
  <c r="H50" i="1"/>
  <c r="I50" i="1" s="1"/>
  <c r="J50" i="1"/>
  <c r="K50" i="1" s="1"/>
  <c r="L50" i="1"/>
  <c r="M50" i="1" s="1"/>
  <c r="N50" i="1"/>
  <c r="O50" i="1" s="1"/>
  <c r="P50" i="1"/>
  <c r="Q50" i="1" s="1"/>
  <c r="E51" i="1"/>
  <c r="F51" i="1"/>
  <c r="H51" i="1"/>
  <c r="I51" i="1" s="1"/>
  <c r="J51" i="1"/>
  <c r="L51" i="1"/>
  <c r="M51" i="1" s="1"/>
  <c r="N51" i="1"/>
  <c r="P51" i="1"/>
  <c r="Q51" i="1" s="1"/>
  <c r="E52" i="1"/>
  <c r="F52" i="1"/>
  <c r="G52" i="1" s="1"/>
  <c r="H52" i="1"/>
  <c r="I52" i="1" s="1"/>
  <c r="J52" i="1"/>
  <c r="K52" i="1" s="1"/>
  <c r="L52" i="1"/>
  <c r="M52" i="1" s="1"/>
  <c r="N52" i="1"/>
  <c r="O52" i="1" s="1"/>
  <c r="P52" i="1"/>
  <c r="Q52" i="1" s="1"/>
  <c r="E53" i="1"/>
  <c r="F53" i="1"/>
  <c r="H53" i="1"/>
  <c r="I53" i="1" s="1"/>
  <c r="J53" i="1"/>
  <c r="L53" i="1"/>
  <c r="M53" i="1" s="1"/>
  <c r="N53" i="1"/>
  <c r="P53" i="1"/>
  <c r="Q53" i="1" s="1"/>
  <c r="E54" i="1"/>
  <c r="F54" i="1"/>
  <c r="G54" i="1" s="1"/>
  <c r="H54" i="1"/>
  <c r="I54" i="1" s="1"/>
  <c r="J54" i="1"/>
  <c r="K54" i="1" s="1"/>
  <c r="L54" i="1"/>
  <c r="M54" i="1" s="1"/>
  <c r="N54" i="1"/>
  <c r="O54" i="1" s="1"/>
  <c r="P54" i="1"/>
  <c r="Q54" i="1" s="1"/>
  <c r="E55" i="1"/>
  <c r="F55" i="1"/>
  <c r="H55" i="1"/>
  <c r="I55" i="1" s="1"/>
  <c r="J55" i="1"/>
  <c r="L55" i="1"/>
  <c r="M55" i="1" s="1"/>
  <c r="N55" i="1"/>
  <c r="P55" i="1"/>
  <c r="Q55" i="1" s="1"/>
  <c r="E56" i="1"/>
  <c r="F56" i="1"/>
  <c r="G56" i="1" s="1"/>
  <c r="H56" i="1"/>
  <c r="I56" i="1" s="1"/>
  <c r="J56" i="1"/>
  <c r="K56" i="1" s="1"/>
  <c r="L56" i="1"/>
  <c r="M56" i="1" s="1"/>
  <c r="N56" i="1"/>
  <c r="O56" i="1" s="1"/>
  <c r="P56" i="1"/>
  <c r="Q56" i="1" s="1"/>
  <c r="E57" i="1"/>
  <c r="F57" i="1"/>
  <c r="H57" i="1"/>
  <c r="I57" i="1" s="1"/>
  <c r="J57" i="1"/>
  <c r="L57" i="1"/>
  <c r="M57" i="1" s="1"/>
  <c r="N57" i="1"/>
  <c r="P57" i="1"/>
  <c r="Q57" i="1" s="1"/>
  <c r="E58" i="1"/>
  <c r="F58" i="1"/>
  <c r="G58" i="1" s="1"/>
  <c r="H58" i="1"/>
  <c r="I58" i="1" s="1"/>
  <c r="J58" i="1"/>
  <c r="K58" i="1" s="1"/>
  <c r="L58" i="1"/>
  <c r="M58" i="1" s="1"/>
  <c r="N58" i="1"/>
  <c r="O58" i="1" s="1"/>
  <c r="P58" i="1"/>
  <c r="Q58" i="1" s="1"/>
  <c r="E59" i="1"/>
  <c r="F59" i="1"/>
  <c r="H59" i="1"/>
  <c r="I59" i="1" s="1"/>
  <c r="J59" i="1"/>
  <c r="L59" i="1"/>
  <c r="M59" i="1" s="1"/>
  <c r="N59" i="1"/>
  <c r="P59" i="1"/>
  <c r="Q59" i="1" s="1"/>
  <c r="E60" i="1"/>
  <c r="F60" i="1"/>
  <c r="G60" i="1" s="1"/>
  <c r="H60" i="1"/>
  <c r="I60" i="1" s="1"/>
  <c r="J60" i="1"/>
  <c r="K60" i="1" s="1"/>
  <c r="L60" i="1"/>
  <c r="M60" i="1" s="1"/>
  <c r="N60" i="1"/>
  <c r="O60" i="1" s="1"/>
  <c r="P60" i="1"/>
  <c r="Q60" i="1" s="1"/>
  <c r="E61" i="1"/>
  <c r="F61" i="1"/>
  <c r="H61" i="1"/>
  <c r="I61" i="1" s="1"/>
  <c r="J61" i="1"/>
  <c r="L61" i="1"/>
  <c r="M61" i="1" s="1"/>
  <c r="N61" i="1"/>
  <c r="P61" i="1"/>
  <c r="Q61" i="1" s="1"/>
  <c r="E62" i="1"/>
  <c r="F62" i="1"/>
  <c r="G62" i="1" s="1"/>
  <c r="H62" i="1"/>
  <c r="I62" i="1" s="1"/>
  <c r="J62" i="1"/>
  <c r="K62" i="1" s="1"/>
  <c r="L62" i="1"/>
  <c r="M62" i="1" s="1"/>
  <c r="N62" i="1"/>
  <c r="O62" i="1" s="1"/>
  <c r="P62" i="1"/>
  <c r="Q62" i="1" s="1"/>
  <c r="E63" i="1"/>
  <c r="F63" i="1"/>
  <c r="H63" i="1"/>
  <c r="I63" i="1" s="1"/>
  <c r="J63" i="1"/>
  <c r="L63" i="1"/>
  <c r="M63" i="1" s="1"/>
  <c r="N63" i="1"/>
  <c r="P63" i="1"/>
  <c r="Q63" i="1" s="1"/>
  <c r="E64" i="1"/>
  <c r="F64" i="1"/>
  <c r="G64" i="1" s="1"/>
  <c r="H64" i="1"/>
  <c r="I64" i="1" s="1"/>
  <c r="J64" i="1"/>
  <c r="K64" i="1" s="1"/>
  <c r="L64" i="1"/>
  <c r="M64" i="1" s="1"/>
  <c r="N64" i="1"/>
  <c r="O64" i="1" s="1"/>
  <c r="P64" i="1"/>
  <c r="Q64" i="1" s="1"/>
  <c r="E65" i="1"/>
  <c r="F65" i="1"/>
  <c r="H65" i="1"/>
  <c r="I65" i="1" s="1"/>
  <c r="J65" i="1"/>
  <c r="L65" i="1"/>
  <c r="M65" i="1" s="1"/>
  <c r="N65" i="1"/>
  <c r="P65" i="1"/>
  <c r="Q65" i="1" s="1"/>
  <c r="E66" i="1"/>
  <c r="F66" i="1"/>
  <c r="G66" i="1" s="1"/>
  <c r="H66" i="1"/>
  <c r="I66" i="1" s="1"/>
  <c r="J66" i="1"/>
  <c r="K66" i="1" s="1"/>
  <c r="L66" i="1"/>
  <c r="M66" i="1" s="1"/>
  <c r="N66" i="1"/>
  <c r="O66" i="1" s="1"/>
  <c r="P66" i="1"/>
  <c r="Q66" i="1" s="1"/>
  <c r="E67" i="1"/>
  <c r="F67" i="1"/>
  <c r="H67" i="1"/>
  <c r="I67" i="1" s="1"/>
  <c r="J67" i="1"/>
  <c r="L67" i="1"/>
  <c r="M67" i="1" s="1"/>
  <c r="N67" i="1"/>
  <c r="P67" i="1"/>
  <c r="Q67" i="1" s="1"/>
  <c r="E68" i="1"/>
  <c r="F68" i="1"/>
  <c r="G68" i="1" s="1"/>
  <c r="H68" i="1"/>
  <c r="I68" i="1" s="1"/>
  <c r="J68" i="1"/>
  <c r="K68" i="1" s="1"/>
  <c r="L68" i="1"/>
  <c r="M68" i="1" s="1"/>
  <c r="N68" i="1"/>
  <c r="O68" i="1" s="1"/>
  <c r="P68" i="1"/>
  <c r="Q68" i="1" s="1"/>
  <c r="E69" i="1"/>
  <c r="F69" i="1"/>
  <c r="H69" i="1"/>
  <c r="I69" i="1" s="1"/>
  <c r="J69" i="1"/>
  <c r="K69" i="1" s="1"/>
  <c r="L69" i="1"/>
  <c r="M69" i="1" s="1"/>
  <c r="N69" i="1"/>
  <c r="O69" i="1" s="1"/>
  <c r="P69" i="1"/>
  <c r="Q69" i="1" s="1"/>
  <c r="E70" i="1"/>
  <c r="F70" i="1"/>
  <c r="H70" i="1"/>
  <c r="I70" i="1" s="1"/>
  <c r="J70" i="1"/>
  <c r="L70" i="1"/>
  <c r="M70" i="1" s="1"/>
  <c r="N70" i="1"/>
  <c r="P70" i="1"/>
  <c r="Q70" i="1" s="1"/>
  <c r="E71" i="1"/>
  <c r="F71" i="1"/>
  <c r="H71" i="1"/>
  <c r="I71" i="1" s="1"/>
  <c r="J71" i="1"/>
  <c r="L71" i="1"/>
  <c r="M71" i="1" s="1"/>
  <c r="N71" i="1"/>
  <c r="P71" i="1"/>
  <c r="Q71" i="1" s="1"/>
  <c r="E72" i="1"/>
  <c r="F72" i="1"/>
  <c r="H72" i="1"/>
  <c r="I72" i="1" s="1"/>
  <c r="J72" i="1"/>
  <c r="L72" i="1"/>
  <c r="M72" i="1" s="1"/>
  <c r="N72" i="1"/>
  <c r="P72" i="1"/>
  <c r="Q72" i="1" s="1"/>
  <c r="E73" i="1"/>
  <c r="F73" i="1"/>
  <c r="G73" i="1" s="1"/>
  <c r="H73" i="1"/>
  <c r="I73" i="1" s="1"/>
  <c r="J73" i="1"/>
  <c r="K73" i="1" s="1"/>
  <c r="L73" i="1"/>
  <c r="M73" i="1" s="1"/>
  <c r="N73" i="1"/>
  <c r="O73" i="1" s="1"/>
  <c r="P73" i="1"/>
  <c r="Q73" i="1" s="1"/>
  <c r="E74" i="1"/>
  <c r="F74" i="1"/>
  <c r="H74" i="1"/>
  <c r="I74" i="1" s="1"/>
  <c r="J74" i="1"/>
  <c r="L74" i="1"/>
  <c r="M74" i="1" s="1"/>
  <c r="N74" i="1"/>
  <c r="P74" i="1"/>
  <c r="Q74" i="1" s="1"/>
  <c r="E75" i="1"/>
  <c r="F75" i="1"/>
  <c r="G75" i="1" s="1"/>
  <c r="H75" i="1"/>
  <c r="I75" i="1" s="1"/>
  <c r="J75" i="1"/>
  <c r="K75" i="1" s="1"/>
  <c r="L75" i="1"/>
  <c r="M75" i="1" s="1"/>
  <c r="N75" i="1"/>
  <c r="O75" i="1" s="1"/>
  <c r="P75" i="1"/>
  <c r="Q75" i="1" s="1"/>
  <c r="E76" i="1"/>
  <c r="F76" i="1"/>
  <c r="H76" i="1"/>
  <c r="I76" i="1" s="1"/>
  <c r="J76" i="1"/>
  <c r="L76" i="1"/>
  <c r="M76" i="1" s="1"/>
  <c r="N76" i="1"/>
  <c r="P76" i="1"/>
  <c r="Q76" i="1" s="1"/>
  <c r="E77" i="1"/>
  <c r="F77" i="1"/>
  <c r="G77" i="1" s="1"/>
  <c r="H77" i="1"/>
  <c r="I77" i="1" s="1"/>
  <c r="J77" i="1"/>
  <c r="K77" i="1" s="1"/>
  <c r="L77" i="1"/>
  <c r="M77" i="1" s="1"/>
  <c r="N77" i="1"/>
  <c r="O77" i="1" s="1"/>
  <c r="P77" i="1"/>
  <c r="Q77" i="1" s="1"/>
  <c r="E78" i="1"/>
  <c r="F78" i="1"/>
  <c r="H78" i="1"/>
  <c r="I78" i="1" s="1"/>
  <c r="J78" i="1"/>
  <c r="L78" i="1"/>
  <c r="M78" i="1" s="1"/>
  <c r="N78" i="1"/>
  <c r="P78" i="1"/>
  <c r="Q78" i="1" s="1"/>
  <c r="E79" i="1"/>
  <c r="F79" i="1"/>
  <c r="G79" i="1" s="1"/>
  <c r="H79" i="1"/>
  <c r="I79" i="1" s="1"/>
  <c r="J79" i="1"/>
  <c r="K79" i="1" s="1"/>
  <c r="L79" i="1"/>
  <c r="M79" i="1" s="1"/>
  <c r="N79" i="1"/>
  <c r="O79" i="1" s="1"/>
  <c r="P79" i="1"/>
  <c r="Q79" i="1" s="1"/>
  <c r="E80" i="1"/>
  <c r="F80" i="1"/>
  <c r="H80" i="1"/>
  <c r="I80" i="1" s="1"/>
  <c r="J80" i="1"/>
  <c r="L80" i="1"/>
  <c r="M80" i="1" s="1"/>
  <c r="N80" i="1"/>
  <c r="P80" i="1"/>
  <c r="Q80" i="1" s="1"/>
  <c r="E81" i="1"/>
  <c r="F81" i="1"/>
  <c r="G81" i="1" s="1"/>
  <c r="H81" i="1"/>
  <c r="I81" i="1" s="1"/>
  <c r="J81" i="1"/>
  <c r="K81" i="1" s="1"/>
  <c r="L81" i="1"/>
  <c r="M81" i="1" s="1"/>
  <c r="N81" i="1"/>
  <c r="O81" i="1" s="1"/>
  <c r="P81" i="1"/>
  <c r="Q81" i="1" s="1"/>
  <c r="E82" i="1"/>
  <c r="F82" i="1"/>
  <c r="H82" i="1"/>
  <c r="I82" i="1" s="1"/>
  <c r="J82" i="1"/>
  <c r="L82" i="1"/>
  <c r="M82" i="1" s="1"/>
  <c r="N82" i="1"/>
  <c r="P82" i="1"/>
  <c r="Q82" i="1" s="1"/>
  <c r="E83" i="1"/>
  <c r="F83" i="1"/>
  <c r="G83" i="1" s="1"/>
  <c r="H83" i="1"/>
  <c r="I83" i="1" s="1"/>
  <c r="J83" i="1"/>
  <c r="K83" i="1" s="1"/>
  <c r="L83" i="1"/>
  <c r="M83" i="1" s="1"/>
  <c r="N83" i="1"/>
  <c r="O83" i="1" s="1"/>
  <c r="P83" i="1"/>
  <c r="Q83" i="1" s="1"/>
  <c r="E84" i="1"/>
  <c r="F84" i="1"/>
  <c r="H84" i="1"/>
  <c r="I84" i="1" s="1"/>
  <c r="J84" i="1"/>
  <c r="L84" i="1"/>
  <c r="M84" i="1" s="1"/>
  <c r="N84" i="1"/>
  <c r="P84" i="1"/>
  <c r="Q84" i="1" s="1"/>
  <c r="E85" i="1"/>
  <c r="F85" i="1"/>
  <c r="G85" i="1" s="1"/>
  <c r="H85" i="1"/>
  <c r="I85" i="1" s="1"/>
  <c r="J85" i="1"/>
  <c r="K85" i="1" s="1"/>
  <c r="L85" i="1"/>
  <c r="M85" i="1" s="1"/>
  <c r="N85" i="1"/>
  <c r="O85" i="1" s="1"/>
  <c r="P85" i="1"/>
  <c r="Q85" i="1" s="1"/>
  <c r="E86" i="1"/>
  <c r="F86" i="1"/>
  <c r="H86" i="1"/>
  <c r="I86" i="1" s="1"/>
  <c r="J86" i="1"/>
  <c r="L86" i="1"/>
  <c r="M86" i="1" s="1"/>
  <c r="N86" i="1"/>
  <c r="P86" i="1"/>
  <c r="Q86" i="1" s="1"/>
  <c r="E87" i="1"/>
  <c r="F87" i="1"/>
  <c r="G87" i="1" s="1"/>
  <c r="H87" i="1"/>
  <c r="I87" i="1" s="1"/>
  <c r="J87" i="1"/>
  <c r="K87" i="1" s="1"/>
  <c r="L87" i="1"/>
  <c r="M87" i="1" s="1"/>
  <c r="N87" i="1"/>
  <c r="O87" i="1" s="1"/>
  <c r="P87" i="1"/>
  <c r="Q87" i="1" s="1"/>
  <c r="E88" i="1"/>
  <c r="F88" i="1"/>
  <c r="H88" i="1"/>
  <c r="I88" i="1" s="1"/>
  <c r="J88" i="1"/>
  <c r="L88" i="1"/>
  <c r="M88" i="1" s="1"/>
  <c r="N88" i="1"/>
  <c r="P88" i="1"/>
  <c r="Q88" i="1" s="1"/>
  <c r="E89" i="1"/>
  <c r="F89" i="1"/>
  <c r="G89" i="1" s="1"/>
  <c r="H89" i="1"/>
  <c r="I89" i="1" s="1"/>
  <c r="J89" i="1"/>
  <c r="K89" i="1" s="1"/>
  <c r="L89" i="1"/>
  <c r="M89" i="1" s="1"/>
  <c r="N89" i="1"/>
  <c r="O89" i="1" s="1"/>
  <c r="P89" i="1"/>
  <c r="Q89" i="1" s="1"/>
  <c r="E90" i="1"/>
  <c r="F90" i="1"/>
  <c r="H90" i="1"/>
  <c r="I90" i="1" s="1"/>
  <c r="J90" i="1"/>
  <c r="L90" i="1"/>
  <c r="M90" i="1" s="1"/>
  <c r="N90" i="1"/>
  <c r="P90" i="1"/>
  <c r="Q90" i="1" s="1"/>
  <c r="E91" i="1"/>
  <c r="F91" i="1"/>
  <c r="G91" i="1" s="1"/>
  <c r="H91" i="1"/>
  <c r="I91" i="1" s="1"/>
  <c r="J91" i="1"/>
  <c r="K91" i="1" s="1"/>
  <c r="L91" i="1"/>
  <c r="M91" i="1" s="1"/>
  <c r="N91" i="1"/>
  <c r="O91" i="1" s="1"/>
  <c r="P91" i="1"/>
  <c r="Q91" i="1" s="1"/>
  <c r="E92" i="1"/>
  <c r="F92" i="1"/>
  <c r="H92" i="1"/>
  <c r="I92" i="1" s="1"/>
  <c r="J92" i="1"/>
  <c r="L92" i="1"/>
  <c r="M92" i="1" s="1"/>
  <c r="N92" i="1"/>
  <c r="P92" i="1"/>
  <c r="Q92" i="1" s="1"/>
  <c r="E93" i="1"/>
  <c r="F93" i="1"/>
  <c r="G93" i="1" s="1"/>
  <c r="H93" i="1"/>
  <c r="I93" i="1" s="1"/>
  <c r="J93" i="1"/>
  <c r="K93" i="1" s="1"/>
  <c r="L93" i="1"/>
  <c r="M93" i="1" s="1"/>
  <c r="N93" i="1"/>
  <c r="O93" i="1" s="1"/>
  <c r="P93" i="1"/>
  <c r="Q93" i="1" s="1"/>
  <c r="E94" i="1"/>
  <c r="F94" i="1"/>
  <c r="H94" i="1"/>
  <c r="I94" i="1" s="1"/>
  <c r="J94" i="1"/>
  <c r="L94" i="1"/>
  <c r="M94" i="1" s="1"/>
  <c r="N94" i="1"/>
  <c r="P94" i="1"/>
  <c r="Q94" i="1" s="1"/>
  <c r="E95" i="1"/>
  <c r="F95" i="1"/>
  <c r="G95" i="1" s="1"/>
  <c r="H95" i="1"/>
  <c r="I95" i="1" s="1"/>
  <c r="J95" i="1"/>
  <c r="K95" i="1" s="1"/>
  <c r="L95" i="1"/>
  <c r="M95" i="1" s="1"/>
  <c r="N95" i="1"/>
  <c r="O95" i="1" s="1"/>
  <c r="P95" i="1"/>
  <c r="Q95" i="1" s="1"/>
  <c r="E96" i="1"/>
  <c r="F96" i="1"/>
  <c r="H96" i="1"/>
  <c r="I96" i="1" s="1"/>
  <c r="J96" i="1"/>
  <c r="L96" i="1"/>
  <c r="M96" i="1" s="1"/>
  <c r="N96" i="1"/>
  <c r="P96" i="1"/>
  <c r="Q96" i="1" s="1"/>
  <c r="E97" i="1"/>
  <c r="F97" i="1"/>
  <c r="G97" i="1" s="1"/>
  <c r="H97" i="1"/>
  <c r="I97" i="1" s="1"/>
  <c r="J97" i="1"/>
  <c r="K97" i="1" s="1"/>
  <c r="L97" i="1"/>
  <c r="M97" i="1" s="1"/>
  <c r="N97" i="1"/>
  <c r="O97" i="1" s="1"/>
  <c r="P97" i="1"/>
  <c r="Q97" i="1" s="1"/>
  <c r="E98" i="1"/>
  <c r="F98" i="1"/>
  <c r="H98" i="1"/>
  <c r="I98" i="1" s="1"/>
  <c r="J98" i="1"/>
  <c r="L98" i="1"/>
  <c r="M98" i="1" s="1"/>
  <c r="N98" i="1"/>
  <c r="P98" i="1"/>
  <c r="Q98" i="1" s="1"/>
  <c r="E99" i="1"/>
  <c r="F99" i="1"/>
  <c r="H99" i="1"/>
  <c r="I99" i="1" s="1"/>
  <c r="J99" i="1"/>
  <c r="L99" i="1"/>
  <c r="M99" i="1" s="1"/>
  <c r="N99" i="1"/>
  <c r="P99" i="1"/>
  <c r="Q99" i="1" s="1"/>
  <c r="E100" i="1"/>
  <c r="F100" i="1"/>
  <c r="H100" i="1"/>
  <c r="I100" i="1" s="1"/>
  <c r="J100" i="1"/>
  <c r="L100" i="1"/>
  <c r="M100" i="1" s="1"/>
  <c r="N100" i="1"/>
  <c r="P100" i="1"/>
  <c r="Q100" i="1" s="1"/>
  <c r="E101" i="1"/>
  <c r="F101" i="1"/>
  <c r="H101" i="1"/>
  <c r="I101" i="1" s="1"/>
  <c r="J101" i="1"/>
  <c r="L101" i="1"/>
  <c r="M101" i="1" s="1"/>
  <c r="N101" i="1"/>
  <c r="P101" i="1"/>
  <c r="Q101" i="1" s="1"/>
  <c r="E102" i="1"/>
  <c r="F102" i="1"/>
  <c r="H102" i="1"/>
  <c r="I102" i="1" s="1"/>
  <c r="J102" i="1"/>
  <c r="L102" i="1"/>
  <c r="M102" i="1" s="1"/>
  <c r="N102" i="1"/>
  <c r="P102" i="1"/>
  <c r="Q102" i="1" s="1"/>
  <c r="E103" i="1"/>
  <c r="F103" i="1"/>
  <c r="H103" i="1"/>
  <c r="I103" i="1" s="1"/>
  <c r="J103" i="1"/>
  <c r="L103" i="1"/>
  <c r="M103" i="1" s="1"/>
  <c r="N103" i="1"/>
  <c r="P103" i="1"/>
  <c r="Q103" i="1" s="1"/>
  <c r="E104" i="1"/>
  <c r="F104" i="1"/>
  <c r="H104" i="1"/>
  <c r="I104" i="1" s="1"/>
  <c r="J104" i="1"/>
  <c r="L104" i="1"/>
  <c r="M104" i="1" s="1"/>
  <c r="N104" i="1"/>
  <c r="P104" i="1"/>
  <c r="Q104" i="1" s="1"/>
  <c r="E105" i="1"/>
  <c r="F105" i="1"/>
  <c r="H105" i="1"/>
  <c r="I105" i="1" s="1"/>
  <c r="J105" i="1"/>
  <c r="L105" i="1"/>
  <c r="M105" i="1" s="1"/>
  <c r="N105" i="1"/>
  <c r="P105" i="1"/>
  <c r="Q105" i="1" s="1"/>
  <c r="E106" i="1"/>
  <c r="F106" i="1"/>
  <c r="H106" i="1"/>
  <c r="I106" i="1" s="1"/>
  <c r="J106" i="1"/>
  <c r="L106" i="1"/>
  <c r="M106" i="1" s="1"/>
  <c r="N106" i="1"/>
  <c r="P106" i="1"/>
  <c r="Q106" i="1" s="1"/>
  <c r="E107" i="1"/>
  <c r="F107" i="1"/>
  <c r="G107" i="1" s="1"/>
  <c r="H107" i="1"/>
  <c r="I107" i="1" s="1"/>
  <c r="J107" i="1"/>
  <c r="K107" i="1" s="1"/>
  <c r="L107" i="1"/>
  <c r="M107" i="1" s="1"/>
  <c r="N107" i="1"/>
  <c r="O107" i="1" s="1"/>
  <c r="P107" i="1"/>
  <c r="Q107" i="1" s="1"/>
  <c r="E108" i="1"/>
  <c r="F108" i="1"/>
  <c r="H108" i="1"/>
  <c r="I108" i="1" s="1"/>
  <c r="J108" i="1"/>
  <c r="L108" i="1"/>
  <c r="M108" i="1" s="1"/>
  <c r="N108" i="1"/>
  <c r="P108" i="1"/>
  <c r="Q108" i="1" s="1"/>
  <c r="E109" i="1"/>
  <c r="F109" i="1"/>
  <c r="H109" i="1"/>
  <c r="I109" i="1" s="1"/>
  <c r="J109" i="1"/>
  <c r="L109" i="1"/>
  <c r="M109" i="1" s="1"/>
  <c r="N109" i="1"/>
  <c r="P109" i="1"/>
  <c r="Q109" i="1" s="1"/>
  <c r="E110" i="1"/>
  <c r="F110" i="1"/>
  <c r="H110" i="1"/>
  <c r="I110" i="1" s="1"/>
  <c r="J110" i="1"/>
  <c r="L110" i="1"/>
  <c r="M110" i="1" s="1"/>
  <c r="N110" i="1"/>
  <c r="P110" i="1"/>
  <c r="Q110" i="1" s="1"/>
  <c r="E111" i="1"/>
  <c r="F111" i="1"/>
  <c r="H111" i="1"/>
  <c r="I111" i="1" s="1"/>
  <c r="J111" i="1"/>
  <c r="L111" i="1"/>
  <c r="M111" i="1" s="1"/>
  <c r="N111" i="1"/>
  <c r="P111" i="1"/>
  <c r="Q111" i="1" s="1"/>
  <c r="E112" i="1"/>
  <c r="F112" i="1"/>
  <c r="H112" i="1"/>
  <c r="I112" i="1" s="1"/>
  <c r="J112" i="1"/>
  <c r="L112" i="1"/>
  <c r="M112" i="1" s="1"/>
  <c r="N112" i="1"/>
  <c r="P112" i="1"/>
  <c r="Q112" i="1" s="1"/>
  <c r="E113" i="1"/>
  <c r="F113" i="1"/>
  <c r="H113" i="1"/>
  <c r="I113" i="1" s="1"/>
  <c r="J113" i="1"/>
  <c r="L113" i="1"/>
  <c r="M113" i="1" s="1"/>
  <c r="N113" i="1"/>
  <c r="P113" i="1"/>
  <c r="Q113" i="1" s="1"/>
  <c r="E114" i="1"/>
  <c r="F114" i="1"/>
  <c r="H114" i="1"/>
  <c r="I114" i="1" s="1"/>
  <c r="J114" i="1"/>
  <c r="L114" i="1"/>
  <c r="M114" i="1" s="1"/>
  <c r="N114" i="1"/>
  <c r="P114" i="1"/>
  <c r="Q114" i="1" s="1"/>
  <c r="E115" i="1"/>
  <c r="F115" i="1"/>
  <c r="G115" i="1" s="1"/>
  <c r="H115" i="1"/>
  <c r="I115" i="1" s="1"/>
  <c r="J115" i="1"/>
  <c r="K115" i="1" s="1"/>
  <c r="L115" i="1"/>
  <c r="M115" i="1" s="1"/>
  <c r="N115" i="1"/>
  <c r="O115" i="1" s="1"/>
  <c r="P115" i="1"/>
  <c r="Q115" i="1" s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E117" i="1"/>
  <c r="F117" i="1"/>
  <c r="G117" i="1" s="1"/>
  <c r="H117" i="1"/>
  <c r="I117" i="1" s="1"/>
  <c r="J117" i="1"/>
  <c r="K117" i="1" s="1"/>
  <c r="L117" i="1"/>
  <c r="M117" i="1" s="1"/>
  <c r="N117" i="1"/>
  <c r="O117" i="1" s="1"/>
  <c r="P117" i="1"/>
  <c r="Q117" i="1" s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E119" i="1"/>
  <c r="F119" i="1"/>
  <c r="G119" i="1" s="1"/>
  <c r="H119" i="1"/>
  <c r="I119" i="1" s="1"/>
  <c r="J119" i="1"/>
  <c r="K119" i="1" s="1"/>
  <c r="L119" i="1"/>
  <c r="M119" i="1" s="1"/>
  <c r="N119" i="1"/>
  <c r="O119" i="1" s="1"/>
  <c r="P119" i="1"/>
  <c r="Q119" i="1" s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E121" i="1"/>
  <c r="F121" i="1"/>
  <c r="G121" i="1" s="1"/>
  <c r="H121" i="1"/>
  <c r="I121" i="1" s="1"/>
  <c r="J121" i="1"/>
  <c r="K121" i="1" s="1"/>
  <c r="L121" i="1"/>
  <c r="M121" i="1" s="1"/>
  <c r="N121" i="1"/>
  <c r="O121" i="1" s="1"/>
  <c r="P121" i="1"/>
  <c r="Q121" i="1" s="1"/>
  <c r="E122" i="1"/>
  <c r="F122" i="1"/>
  <c r="H122" i="1"/>
  <c r="I122" i="1" s="1"/>
  <c r="J122" i="1"/>
  <c r="L122" i="1"/>
  <c r="M122" i="1" s="1"/>
  <c r="N122" i="1"/>
  <c r="P122" i="1"/>
  <c r="Q122" i="1" s="1"/>
  <c r="E123" i="1"/>
  <c r="F123" i="1"/>
  <c r="G123" i="1" s="1"/>
  <c r="H123" i="1"/>
  <c r="I123" i="1" s="1"/>
  <c r="J123" i="1"/>
  <c r="K123" i="1" s="1"/>
  <c r="L123" i="1"/>
  <c r="M123" i="1" s="1"/>
  <c r="N123" i="1"/>
  <c r="O123" i="1" s="1"/>
  <c r="P123" i="1"/>
  <c r="Q123" i="1" s="1"/>
  <c r="E124" i="1"/>
  <c r="F124" i="1"/>
  <c r="H124" i="1"/>
  <c r="I124" i="1" s="1"/>
  <c r="J124" i="1"/>
  <c r="L124" i="1"/>
  <c r="M124" i="1" s="1"/>
  <c r="N124" i="1"/>
  <c r="P124" i="1"/>
  <c r="Q124" i="1" s="1"/>
  <c r="E125" i="1"/>
  <c r="F125" i="1"/>
  <c r="G125" i="1" s="1"/>
  <c r="H125" i="1"/>
  <c r="I125" i="1" s="1"/>
  <c r="J125" i="1"/>
  <c r="K125" i="1" s="1"/>
  <c r="L125" i="1"/>
  <c r="M125" i="1" s="1"/>
  <c r="N125" i="1"/>
  <c r="O125" i="1" s="1"/>
  <c r="P125" i="1"/>
  <c r="Q125" i="1" s="1"/>
  <c r="E126" i="1"/>
  <c r="F126" i="1"/>
  <c r="H126" i="1"/>
  <c r="I126" i="1" s="1"/>
  <c r="J126" i="1"/>
  <c r="L126" i="1"/>
  <c r="M126" i="1" s="1"/>
  <c r="N126" i="1"/>
  <c r="P126" i="1"/>
  <c r="Q126" i="1" s="1"/>
  <c r="E127" i="1"/>
  <c r="F127" i="1"/>
  <c r="G127" i="1" s="1"/>
  <c r="H127" i="1"/>
  <c r="I127" i="1" s="1"/>
  <c r="J127" i="1"/>
  <c r="K127" i="1" s="1"/>
  <c r="L127" i="1"/>
  <c r="M127" i="1" s="1"/>
  <c r="N127" i="1"/>
  <c r="O127" i="1" s="1"/>
  <c r="P127" i="1"/>
  <c r="Q127" i="1" s="1"/>
  <c r="E128" i="1"/>
  <c r="F128" i="1"/>
  <c r="H128" i="1"/>
  <c r="I128" i="1" s="1"/>
  <c r="J128" i="1"/>
  <c r="L128" i="1"/>
  <c r="M128" i="1" s="1"/>
  <c r="N128" i="1"/>
  <c r="P128" i="1"/>
  <c r="Q128" i="1" s="1"/>
  <c r="E129" i="1"/>
  <c r="F129" i="1"/>
  <c r="G129" i="1" s="1"/>
  <c r="H129" i="1"/>
  <c r="I129" i="1" s="1"/>
  <c r="J129" i="1"/>
  <c r="K129" i="1" s="1"/>
  <c r="L129" i="1"/>
  <c r="M129" i="1" s="1"/>
  <c r="N129" i="1"/>
  <c r="O129" i="1" s="1"/>
  <c r="P129" i="1"/>
  <c r="Q129" i="1" s="1"/>
  <c r="E130" i="1"/>
  <c r="F130" i="1"/>
  <c r="H130" i="1"/>
  <c r="I130" i="1" s="1"/>
  <c r="J130" i="1"/>
  <c r="L130" i="1"/>
  <c r="M130" i="1" s="1"/>
  <c r="N130" i="1"/>
  <c r="P130" i="1"/>
  <c r="Q130" i="1" s="1"/>
  <c r="E131" i="1"/>
  <c r="F131" i="1"/>
  <c r="G131" i="1" s="1"/>
  <c r="H131" i="1"/>
  <c r="I131" i="1" s="1"/>
  <c r="J131" i="1"/>
  <c r="K131" i="1" s="1"/>
  <c r="L131" i="1"/>
  <c r="M131" i="1" s="1"/>
  <c r="N131" i="1"/>
  <c r="O131" i="1" s="1"/>
  <c r="P131" i="1"/>
  <c r="Q131" i="1" s="1"/>
  <c r="E132" i="1"/>
  <c r="F132" i="1"/>
  <c r="H132" i="1"/>
  <c r="I132" i="1" s="1"/>
  <c r="J132" i="1"/>
  <c r="L132" i="1"/>
  <c r="M132" i="1" s="1"/>
  <c r="N132" i="1"/>
  <c r="P132" i="1"/>
  <c r="Q132" i="1" s="1"/>
  <c r="E133" i="1"/>
  <c r="F133" i="1"/>
  <c r="G133" i="1" s="1"/>
  <c r="H133" i="1"/>
  <c r="I133" i="1" s="1"/>
  <c r="J133" i="1"/>
  <c r="K133" i="1" s="1"/>
  <c r="L133" i="1"/>
  <c r="M133" i="1" s="1"/>
  <c r="N133" i="1"/>
  <c r="O133" i="1" s="1"/>
  <c r="P133" i="1"/>
  <c r="Q133" i="1" s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E135" i="1"/>
  <c r="F135" i="1"/>
  <c r="G135" i="1" s="1"/>
  <c r="H135" i="1"/>
  <c r="I135" i="1" s="1"/>
  <c r="J135" i="1"/>
  <c r="K135" i="1" s="1"/>
  <c r="L135" i="1"/>
  <c r="M135" i="1" s="1"/>
  <c r="N135" i="1"/>
  <c r="O135" i="1" s="1"/>
  <c r="P135" i="1"/>
  <c r="Q135" i="1" s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E137" i="1"/>
  <c r="F137" i="1"/>
  <c r="G137" i="1" s="1"/>
  <c r="H137" i="1"/>
  <c r="I137" i="1" s="1"/>
  <c r="J137" i="1"/>
  <c r="K137" i="1" s="1"/>
  <c r="L137" i="1"/>
  <c r="M137" i="1" s="1"/>
  <c r="N137" i="1"/>
  <c r="O137" i="1" s="1"/>
  <c r="P137" i="1"/>
  <c r="Q137" i="1" s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E139" i="1"/>
  <c r="F139" i="1"/>
  <c r="G139" i="1" s="1"/>
  <c r="H139" i="1"/>
  <c r="I139" i="1" s="1"/>
  <c r="J139" i="1"/>
  <c r="K139" i="1" s="1"/>
  <c r="L139" i="1"/>
  <c r="M139" i="1" s="1"/>
  <c r="N139" i="1"/>
  <c r="O139" i="1" s="1"/>
  <c r="P139" i="1"/>
  <c r="Q139" i="1" s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E141" i="1"/>
  <c r="F141" i="1"/>
  <c r="G141" i="1" s="1"/>
  <c r="H141" i="1"/>
  <c r="I141" i="1" s="1"/>
  <c r="J141" i="1"/>
  <c r="K141" i="1" s="1"/>
  <c r="L141" i="1"/>
  <c r="M141" i="1" s="1"/>
  <c r="N141" i="1"/>
  <c r="O141" i="1" s="1"/>
  <c r="P141" i="1"/>
  <c r="Q141" i="1" s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E143" i="1"/>
  <c r="F143" i="1"/>
  <c r="G143" i="1" s="1"/>
  <c r="H143" i="1"/>
  <c r="I143" i="1" s="1"/>
  <c r="J143" i="1"/>
  <c r="K143" i="1" s="1"/>
  <c r="L143" i="1"/>
  <c r="M143" i="1" s="1"/>
  <c r="N143" i="1"/>
  <c r="O143" i="1" s="1"/>
  <c r="P143" i="1"/>
  <c r="Q143" i="1" s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E145" i="1"/>
  <c r="F145" i="1"/>
  <c r="G145" i="1" s="1"/>
  <c r="H145" i="1"/>
  <c r="I145" i="1" s="1"/>
  <c r="J145" i="1"/>
  <c r="K145" i="1" s="1"/>
  <c r="L145" i="1"/>
  <c r="M145" i="1" s="1"/>
  <c r="N145" i="1"/>
  <c r="O145" i="1" s="1"/>
  <c r="P145" i="1"/>
  <c r="Q145" i="1" s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E147" i="1"/>
  <c r="F147" i="1"/>
  <c r="G147" i="1" s="1"/>
  <c r="H147" i="1"/>
  <c r="I147" i="1" s="1"/>
  <c r="J147" i="1"/>
  <c r="K147" i="1" s="1"/>
  <c r="L147" i="1"/>
  <c r="M147" i="1" s="1"/>
  <c r="N147" i="1"/>
  <c r="O147" i="1" s="1"/>
  <c r="P147" i="1"/>
  <c r="Q147" i="1" s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E149" i="1"/>
  <c r="F149" i="1"/>
  <c r="G149" i="1" s="1"/>
  <c r="H149" i="1"/>
  <c r="I149" i="1" s="1"/>
  <c r="J149" i="1"/>
  <c r="K149" i="1" s="1"/>
  <c r="L149" i="1"/>
  <c r="M149" i="1" s="1"/>
  <c r="N149" i="1"/>
  <c r="O149" i="1" s="1"/>
  <c r="P149" i="1"/>
  <c r="Q149" i="1" s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E151" i="1"/>
  <c r="F151" i="1"/>
  <c r="G151" i="1" s="1"/>
  <c r="H151" i="1"/>
  <c r="I151" i="1" s="1"/>
  <c r="J151" i="1"/>
  <c r="K151" i="1" s="1"/>
  <c r="L151" i="1"/>
  <c r="M151" i="1" s="1"/>
  <c r="N151" i="1"/>
  <c r="O151" i="1" s="1"/>
  <c r="P151" i="1"/>
  <c r="Q151" i="1" s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E153" i="1"/>
  <c r="F153" i="1"/>
  <c r="G153" i="1" s="1"/>
  <c r="H153" i="1"/>
  <c r="I153" i="1" s="1"/>
  <c r="J153" i="1"/>
  <c r="K153" i="1" s="1"/>
  <c r="L153" i="1"/>
  <c r="M153" i="1" s="1"/>
  <c r="N153" i="1"/>
  <c r="O153" i="1" s="1"/>
  <c r="P153" i="1"/>
  <c r="Q153" i="1" s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E155" i="1"/>
  <c r="F155" i="1"/>
  <c r="G155" i="1" s="1"/>
  <c r="H155" i="1"/>
  <c r="I155" i="1" s="1"/>
  <c r="J155" i="1"/>
  <c r="K155" i="1" s="1"/>
  <c r="L155" i="1"/>
  <c r="M155" i="1" s="1"/>
  <c r="N155" i="1"/>
  <c r="O155" i="1" s="1"/>
  <c r="P155" i="1"/>
  <c r="Q155" i="1" s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E157" i="1"/>
  <c r="F157" i="1"/>
  <c r="G157" i="1" s="1"/>
  <c r="H157" i="1"/>
  <c r="I157" i="1" s="1"/>
  <c r="J157" i="1"/>
  <c r="K157" i="1" s="1"/>
  <c r="L157" i="1"/>
  <c r="M157" i="1" s="1"/>
  <c r="N157" i="1"/>
  <c r="O157" i="1" s="1"/>
  <c r="P157" i="1"/>
  <c r="Q157" i="1" s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E159" i="1"/>
  <c r="F159" i="1"/>
  <c r="G159" i="1" s="1"/>
  <c r="H159" i="1"/>
  <c r="I159" i="1" s="1"/>
  <c r="J159" i="1"/>
  <c r="K159" i="1" s="1"/>
  <c r="L159" i="1"/>
  <c r="M159" i="1" s="1"/>
  <c r="N159" i="1"/>
  <c r="O159" i="1" s="1"/>
  <c r="P159" i="1"/>
  <c r="Q159" i="1" s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E161" i="1"/>
  <c r="F161" i="1"/>
  <c r="G161" i="1" s="1"/>
  <c r="H161" i="1"/>
  <c r="I161" i="1" s="1"/>
  <c r="J161" i="1"/>
  <c r="K161" i="1" s="1"/>
  <c r="L161" i="1"/>
  <c r="M161" i="1" s="1"/>
  <c r="N161" i="1"/>
  <c r="O161" i="1" s="1"/>
  <c r="P161" i="1"/>
  <c r="Q161" i="1" s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E163" i="1"/>
  <c r="F163" i="1"/>
  <c r="G163" i="1" s="1"/>
  <c r="H163" i="1"/>
  <c r="I163" i="1" s="1"/>
  <c r="J163" i="1"/>
  <c r="K163" i="1" s="1"/>
  <c r="L163" i="1"/>
  <c r="M163" i="1" s="1"/>
  <c r="N163" i="1"/>
  <c r="O163" i="1" s="1"/>
  <c r="P163" i="1"/>
  <c r="Q163" i="1" s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E165" i="1"/>
  <c r="F165" i="1"/>
  <c r="G165" i="1" s="1"/>
  <c r="H165" i="1"/>
  <c r="I165" i="1" s="1"/>
  <c r="J165" i="1"/>
  <c r="K165" i="1" s="1"/>
  <c r="L165" i="1"/>
  <c r="M165" i="1" s="1"/>
  <c r="N165" i="1"/>
  <c r="O165" i="1" s="1"/>
  <c r="P165" i="1"/>
  <c r="Q165" i="1" s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E167" i="1"/>
  <c r="F167" i="1"/>
  <c r="G167" i="1" s="1"/>
  <c r="H167" i="1"/>
  <c r="I167" i="1" s="1"/>
  <c r="J167" i="1"/>
  <c r="K167" i="1" s="1"/>
  <c r="L167" i="1"/>
  <c r="M167" i="1" s="1"/>
  <c r="N167" i="1"/>
  <c r="O167" i="1" s="1"/>
  <c r="P167" i="1"/>
  <c r="Q167" i="1" s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E169" i="1"/>
  <c r="F169" i="1"/>
  <c r="G169" i="1" s="1"/>
  <c r="H169" i="1"/>
  <c r="I169" i="1" s="1"/>
  <c r="J169" i="1"/>
  <c r="K169" i="1" s="1"/>
  <c r="L169" i="1"/>
  <c r="M169" i="1" s="1"/>
  <c r="N169" i="1"/>
  <c r="O169" i="1" s="1"/>
  <c r="P169" i="1"/>
  <c r="Q169" i="1" s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E171" i="1"/>
  <c r="F171" i="1"/>
  <c r="G171" i="1" s="1"/>
  <c r="H171" i="1"/>
  <c r="I171" i="1" s="1"/>
  <c r="J171" i="1"/>
  <c r="K171" i="1" s="1"/>
  <c r="L171" i="1"/>
  <c r="M171" i="1" s="1"/>
  <c r="N171" i="1"/>
  <c r="O171" i="1" s="1"/>
  <c r="P171" i="1"/>
  <c r="Q171" i="1" s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E173" i="1"/>
  <c r="F173" i="1"/>
  <c r="G173" i="1" s="1"/>
  <c r="H173" i="1"/>
  <c r="I173" i="1" s="1"/>
  <c r="J173" i="1"/>
  <c r="K173" i="1" s="1"/>
  <c r="L173" i="1"/>
  <c r="M173" i="1" s="1"/>
  <c r="N173" i="1"/>
  <c r="O173" i="1" s="1"/>
  <c r="P173" i="1"/>
  <c r="Q173" i="1" s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E175" i="1"/>
  <c r="F175" i="1"/>
  <c r="G175" i="1" s="1"/>
  <c r="H175" i="1"/>
  <c r="I175" i="1" s="1"/>
  <c r="J175" i="1"/>
  <c r="K175" i="1" s="1"/>
  <c r="L175" i="1"/>
  <c r="M175" i="1" s="1"/>
  <c r="N175" i="1"/>
  <c r="O175" i="1" s="1"/>
  <c r="P175" i="1"/>
  <c r="Q175" i="1" s="1"/>
  <c r="E176" i="1"/>
  <c r="F176" i="1"/>
  <c r="H176" i="1"/>
  <c r="I176" i="1" s="1"/>
  <c r="J176" i="1"/>
  <c r="L176" i="1"/>
  <c r="M176" i="1" s="1"/>
  <c r="N176" i="1"/>
  <c r="P176" i="1"/>
  <c r="Q176" i="1" s="1"/>
  <c r="E177" i="1"/>
  <c r="F177" i="1"/>
  <c r="G177" i="1" s="1"/>
  <c r="H177" i="1"/>
  <c r="I177" i="1" s="1"/>
  <c r="J177" i="1"/>
  <c r="K177" i="1" s="1"/>
  <c r="L177" i="1"/>
  <c r="M177" i="1" s="1"/>
  <c r="N177" i="1"/>
  <c r="O177" i="1" s="1"/>
  <c r="P177" i="1"/>
  <c r="Q177" i="1" s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E179" i="1"/>
  <c r="F179" i="1"/>
  <c r="G179" i="1" s="1"/>
  <c r="H179" i="1"/>
  <c r="I179" i="1" s="1"/>
  <c r="J179" i="1"/>
  <c r="K179" i="1" s="1"/>
  <c r="L179" i="1"/>
  <c r="M179" i="1" s="1"/>
  <c r="N179" i="1"/>
  <c r="O179" i="1" s="1"/>
  <c r="P179" i="1"/>
  <c r="Q179" i="1" s="1"/>
  <c r="E180" i="1"/>
  <c r="F180" i="1"/>
  <c r="H180" i="1"/>
  <c r="I180" i="1" s="1"/>
  <c r="J180" i="1"/>
  <c r="L180" i="1"/>
  <c r="M180" i="1" s="1"/>
  <c r="N180" i="1"/>
  <c r="P180" i="1"/>
  <c r="Q180" i="1" s="1"/>
  <c r="E181" i="1"/>
  <c r="F181" i="1"/>
  <c r="G181" i="1" s="1"/>
  <c r="H181" i="1"/>
  <c r="I181" i="1"/>
  <c r="J181" i="1"/>
  <c r="K181" i="1"/>
  <c r="L181" i="1"/>
  <c r="M181" i="1"/>
  <c r="N181" i="1"/>
  <c r="O181" i="1"/>
  <c r="P181" i="1"/>
  <c r="Q181" i="1"/>
  <c r="E182" i="1"/>
  <c r="F182" i="1"/>
  <c r="G182" i="1" s="1"/>
  <c r="H182" i="1"/>
  <c r="I182" i="1" s="1"/>
  <c r="J182" i="1"/>
  <c r="K182" i="1" s="1"/>
  <c r="L182" i="1"/>
  <c r="M182" i="1" s="1"/>
  <c r="N182" i="1"/>
  <c r="O182" i="1" s="1"/>
  <c r="P182" i="1"/>
  <c r="Q182" i="1" s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E184" i="1"/>
  <c r="F184" i="1"/>
  <c r="G184" i="1" s="1"/>
  <c r="H184" i="1"/>
  <c r="I184" i="1" s="1"/>
  <c r="J184" i="1"/>
  <c r="K184" i="1" s="1"/>
  <c r="L184" i="1"/>
  <c r="M184" i="1" s="1"/>
  <c r="N184" i="1"/>
  <c r="O184" i="1" s="1"/>
  <c r="P184" i="1"/>
  <c r="Q184" i="1" s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E186" i="1"/>
  <c r="F186" i="1"/>
  <c r="G186" i="1" s="1"/>
  <c r="H186" i="1"/>
  <c r="I186" i="1" s="1"/>
  <c r="J186" i="1"/>
  <c r="K186" i="1" s="1"/>
  <c r="L186" i="1"/>
  <c r="M186" i="1" s="1"/>
  <c r="N186" i="1"/>
  <c r="O186" i="1" s="1"/>
  <c r="P186" i="1"/>
  <c r="Q186" i="1" s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E188" i="1"/>
  <c r="F188" i="1"/>
  <c r="G188" i="1" s="1"/>
  <c r="H188" i="1"/>
  <c r="I188" i="1" s="1"/>
  <c r="J188" i="1"/>
  <c r="K188" i="1" s="1"/>
  <c r="L188" i="1"/>
  <c r="M188" i="1" s="1"/>
  <c r="N188" i="1"/>
  <c r="O188" i="1" s="1"/>
  <c r="P188" i="1"/>
  <c r="Q188" i="1" s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E190" i="1"/>
  <c r="F190" i="1"/>
  <c r="G190" i="1" s="1"/>
  <c r="H190" i="1"/>
  <c r="I190" i="1" s="1"/>
  <c r="J190" i="1"/>
  <c r="K190" i="1" s="1"/>
  <c r="L190" i="1"/>
  <c r="M190" i="1" s="1"/>
  <c r="N190" i="1"/>
  <c r="O190" i="1" s="1"/>
  <c r="P190" i="1"/>
  <c r="Q190" i="1" s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E192" i="1"/>
  <c r="F192" i="1"/>
  <c r="G192" i="1" s="1"/>
  <c r="H192" i="1"/>
  <c r="I192" i="1" s="1"/>
  <c r="J192" i="1"/>
  <c r="K192" i="1" s="1"/>
  <c r="L192" i="1"/>
  <c r="M192" i="1" s="1"/>
  <c r="N192" i="1"/>
  <c r="O192" i="1" s="1"/>
  <c r="P192" i="1"/>
  <c r="Q192" i="1" s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E194" i="1"/>
  <c r="F194" i="1"/>
  <c r="G194" i="1" s="1"/>
  <c r="H194" i="1"/>
  <c r="I194" i="1" s="1"/>
  <c r="J194" i="1"/>
  <c r="K194" i="1" s="1"/>
  <c r="L194" i="1"/>
  <c r="M194" i="1" s="1"/>
  <c r="N194" i="1"/>
  <c r="O194" i="1" s="1"/>
  <c r="P194" i="1"/>
  <c r="Q194" i="1" s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E196" i="1"/>
  <c r="F196" i="1"/>
  <c r="G196" i="1" s="1"/>
  <c r="H196" i="1"/>
  <c r="I196" i="1" s="1"/>
  <c r="J196" i="1"/>
  <c r="K196" i="1" s="1"/>
  <c r="L196" i="1"/>
  <c r="M196" i="1" s="1"/>
  <c r="N196" i="1"/>
  <c r="O196" i="1" s="1"/>
  <c r="P196" i="1"/>
  <c r="Q196" i="1" s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E198" i="1"/>
  <c r="F198" i="1"/>
  <c r="G198" i="1" s="1"/>
  <c r="H198" i="1"/>
  <c r="I198" i="1" s="1"/>
  <c r="J198" i="1"/>
  <c r="K198" i="1" s="1"/>
  <c r="L198" i="1"/>
  <c r="M198" i="1" s="1"/>
  <c r="N198" i="1"/>
  <c r="O198" i="1" s="1"/>
  <c r="P198" i="1"/>
  <c r="Q198" i="1" s="1"/>
  <c r="E199" i="1"/>
  <c r="F199" i="1"/>
  <c r="H199" i="1"/>
  <c r="I199" i="1" s="1"/>
  <c r="J199" i="1"/>
  <c r="L199" i="1"/>
  <c r="M199" i="1" s="1"/>
  <c r="N199" i="1"/>
  <c r="P199" i="1"/>
  <c r="Q199" i="1" s="1"/>
  <c r="E200" i="1"/>
  <c r="F200" i="1"/>
  <c r="G200" i="1" s="1"/>
  <c r="H200" i="1"/>
  <c r="I200" i="1" s="1"/>
  <c r="J200" i="1"/>
  <c r="K200" i="1" s="1"/>
  <c r="L200" i="1"/>
  <c r="M200" i="1" s="1"/>
  <c r="N200" i="1"/>
  <c r="O200" i="1" s="1"/>
  <c r="P200" i="1"/>
  <c r="Q200" i="1" s="1"/>
  <c r="E201" i="1"/>
  <c r="F201" i="1"/>
  <c r="H201" i="1"/>
  <c r="I201" i="1" s="1"/>
  <c r="J201" i="1"/>
  <c r="L201" i="1"/>
  <c r="M201" i="1" s="1"/>
  <c r="N201" i="1"/>
  <c r="P201" i="1"/>
  <c r="Q201" i="1" s="1"/>
  <c r="E202" i="1"/>
  <c r="F202" i="1"/>
  <c r="G202" i="1" s="1"/>
  <c r="H202" i="1"/>
  <c r="I202" i="1" s="1"/>
  <c r="J202" i="1"/>
  <c r="K202" i="1" s="1"/>
  <c r="L202" i="1"/>
  <c r="M202" i="1" s="1"/>
  <c r="N202" i="1"/>
  <c r="O202" i="1" s="1"/>
  <c r="P202" i="1"/>
  <c r="Q202" i="1" s="1"/>
  <c r="E203" i="1"/>
  <c r="F203" i="1"/>
  <c r="H203" i="1"/>
  <c r="I203" i="1" s="1"/>
  <c r="J203" i="1"/>
  <c r="L203" i="1"/>
  <c r="M203" i="1" s="1"/>
  <c r="N203" i="1"/>
  <c r="P203" i="1"/>
  <c r="Q203" i="1" s="1"/>
  <c r="E204" i="1"/>
  <c r="F204" i="1"/>
  <c r="G204" i="1" s="1"/>
  <c r="H204" i="1"/>
  <c r="I204" i="1" s="1"/>
  <c r="J204" i="1"/>
  <c r="K204" i="1" s="1"/>
  <c r="L204" i="1"/>
  <c r="M204" i="1" s="1"/>
  <c r="N204" i="1"/>
  <c r="O204" i="1" s="1"/>
  <c r="P204" i="1"/>
  <c r="Q204" i="1" s="1"/>
  <c r="E205" i="1"/>
  <c r="F205" i="1"/>
  <c r="H205" i="1"/>
  <c r="I205" i="1" s="1"/>
  <c r="J205" i="1"/>
  <c r="L205" i="1"/>
  <c r="M205" i="1" s="1"/>
  <c r="N205" i="1"/>
  <c r="P205" i="1"/>
  <c r="Q205" i="1" s="1"/>
  <c r="E206" i="1"/>
  <c r="F206" i="1"/>
  <c r="G206" i="1" s="1"/>
  <c r="H206" i="1"/>
  <c r="I206" i="1" s="1"/>
  <c r="J206" i="1"/>
  <c r="K206" i="1" s="1"/>
  <c r="L206" i="1"/>
  <c r="M206" i="1" s="1"/>
  <c r="N206" i="1"/>
  <c r="O206" i="1" s="1"/>
  <c r="P206" i="1"/>
  <c r="Q206" i="1" s="1"/>
  <c r="E207" i="1"/>
  <c r="F207" i="1"/>
  <c r="H207" i="1"/>
  <c r="I207" i="1" s="1"/>
  <c r="J207" i="1"/>
  <c r="L207" i="1"/>
  <c r="M207" i="1" s="1"/>
  <c r="N207" i="1"/>
  <c r="P207" i="1"/>
  <c r="Q207" i="1" s="1"/>
  <c r="E208" i="1"/>
  <c r="F208" i="1"/>
  <c r="G208" i="1" s="1"/>
  <c r="H208" i="1"/>
  <c r="I208" i="1" s="1"/>
  <c r="J208" i="1"/>
  <c r="K208" i="1" s="1"/>
  <c r="L208" i="1"/>
  <c r="M208" i="1" s="1"/>
  <c r="N208" i="1"/>
  <c r="O208" i="1" s="1"/>
  <c r="P208" i="1"/>
  <c r="Q208" i="1" s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E210" i="1"/>
  <c r="F210" i="1"/>
  <c r="G210" i="1" s="1"/>
  <c r="H210" i="1"/>
  <c r="I210" i="1" s="1"/>
  <c r="J210" i="1"/>
  <c r="K210" i="1" s="1"/>
  <c r="L210" i="1"/>
  <c r="M210" i="1" s="1"/>
  <c r="N210" i="1"/>
  <c r="O210" i="1" s="1"/>
  <c r="P210" i="1"/>
  <c r="Q210" i="1" s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E212" i="1"/>
  <c r="F212" i="1"/>
  <c r="G212" i="1" s="1"/>
  <c r="H212" i="1"/>
  <c r="I212" i="1" s="1"/>
  <c r="J212" i="1"/>
  <c r="K212" i="1" s="1"/>
  <c r="L212" i="1"/>
  <c r="M212" i="1" s="1"/>
  <c r="N212" i="1"/>
  <c r="O212" i="1" s="1"/>
  <c r="P212" i="1"/>
  <c r="Q212" i="1" s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E214" i="1"/>
  <c r="F214" i="1"/>
  <c r="G214" i="1" s="1"/>
  <c r="H214" i="1"/>
  <c r="I214" i="1" s="1"/>
  <c r="J214" i="1"/>
  <c r="K214" i="1" s="1"/>
  <c r="L214" i="1"/>
  <c r="M214" i="1" s="1"/>
  <c r="N214" i="1"/>
  <c r="O214" i="1" s="1"/>
  <c r="P214" i="1"/>
  <c r="Q214" i="1" s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E216" i="1"/>
  <c r="F216" i="1"/>
  <c r="G216" i="1" s="1"/>
  <c r="H216" i="1"/>
  <c r="I216" i="1" s="1"/>
  <c r="J216" i="1"/>
  <c r="K216" i="1" s="1"/>
  <c r="L216" i="1"/>
  <c r="M216" i="1" s="1"/>
  <c r="N216" i="1"/>
  <c r="O216" i="1" s="1"/>
  <c r="P216" i="1"/>
  <c r="Q216" i="1" s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E218" i="1"/>
  <c r="F218" i="1"/>
  <c r="G218" i="1" s="1"/>
  <c r="H218" i="1"/>
  <c r="I218" i="1" s="1"/>
  <c r="J218" i="1"/>
  <c r="K218" i="1" s="1"/>
  <c r="L218" i="1"/>
  <c r="M218" i="1" s="1"/>
  <c r="N218" i="1"/>
  <c r="O218" i="1" s="1"/>
  <c r="P218" i="1"/>
  <c r="Q218" i="1" s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E220" i="1"/>
  <c r="F220" i="1"/>
  <c r="G220" i="1" s="1"/>
  <c r="H220" i="1"/>
  <c r="I220" i="1" s="1"/>
  <c r="J220" i="1"/>
  <c r="K220" i="1" s="1"/>
  <c r="L220" i="1"/>
  <c r="M220" i="1" s="1"/>
  <c r="N220" i="1"/>
  <c r="O220" i="1" s="1"/>
  <c r="P220" i="1"/>
  <c r="Q220" i="1" s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E222" i="1"/>
  <c r="F222" i="1"/>
  <c r="G222" i="1" s="1"/>
  <c r="H222" i="1"/>
  <c r="I222" i="1" s="1"/>
  <c r="J222" i="1"/>
  <c r="K222" i="1" s="1"/>
  <c r="L222" i="1"/>
  <c r="M222" i="1" s="1"/>
  <c r="N222" i="1"/>
  <c r="O222" i="1" s="1"/>
  <c r="P222" i="1"/>
  <c r="Q222" i="1" s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E224" i="1"/>
  <c r="F224" i="1"/>
  <c r="G224" i="1" s="1"/>
  <c r="H224" i="1"/>
  <c r="I224" i="1" s="1"/>
  <c r="J224" i="1"/>
  <c r="K224" i="1" s="1"/>
  <c r="L224" i="1"/>
  <c r="M224" i="1" s="1"/>
  <c r="N224" i="1"/>
  <c r="O224" i="1" s="1"/>
  <c r="P224" i="1"/>
  <c r="Q224" i="1" s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E226" i="1"/>
  <c r="F226" i="1"/>
  <c r="G226" i="1" s="1"/>
  <c r="H226" i="1"/>
  <c r="I226" i="1"/>
  <c r="J226" i="1"/>
  <c r="K226" i="1"/>
  <c r="L226" i="1"/>
  <c r="M226" i="1"/>
  <c r="N226" i="1"/>
  <c r="O226" i="1"/>
  <c r="P226" i="1"/>
  <c r="Q226" i="1"/>
  <c r="E227" i="1"/>
  <c r="F227" i="1"/>
  <c r="G227" i="1" s="1"/>
  <c r="H227" i="1"/>
  <c r="I227" i="1" s="1"/>
  <c r="J227" i="1"/>
  <c r="K227" i="1" s="1"/>
  <c r="L227" i="1"/>
  <c r="M227" i="1" s="1"/>
  <c r="N227" i="1"/>
  <c r="O227" i="1" s="1"/>
  <c r="P227" i="1"/>
  <c r="Q227" i="1" s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E229" i="1"/>
  <c r="F229" i="1"/>
  <c r="G229" i="1" s="1"/>
  <c r="H229" i="1"/>
  <c r="I229" i="1" s="1"/>
  <c r="J229" i="1"/>
  <c r="K229" i="1" s="1"/>
  <c r="L229" i="1"/>
  <c r="M229" i="1" s="1"/>
  <c r="N229" i="1"/>
  <c r="O229" i="1" s="1"/>
  <c r="P229" i="1"/>
  <c r="Q229" i="1" s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E231" i="1"/>
  <c r="F231" i="1"/>
  <c r="G231" i="1" s="1"/>
  <c r="H231" i="1"/>
  <c r="I231" i="1" s="1"/>
  <c r="J231" i="1"/>
  <c r="K231" i="1" s="1"/>
  <c r="L231" i="1"/>
  <c r="M231" i="1" s="1"/>
  <c r="N231" i="1"/>
  <c r="O231" i="1" s="1"/>
  <c r="P231" i="1"/>
  <c r="Q231" i="1" s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E233" i="1"/>
  <c r="F233" i="1"/>
  <c r="G233" i="1" s="1"/>
  <c r="H233" i="1"/>
  <c r="I233" i="1" s="1"/>
  <c r="J233" i="1"/>
  <c r="K233" i="1" s="1"/>
  <c r="L233" i="1"/>
  <c r="M233" i="1" s="1"/>
  <c r="N233" i="1"/>
  <c r="O233" i="1" s="1"/>
  <c r="P233" i="1"/>
  <c r="Q233" i="1" s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E235" i="1"/>
  <c r="F235" i="1"/>
  <c r="G235" i="1" s="1"/>
  <c r="H235" i="1"/>
  <c r="I235" i="1" s="1"/>
  <c r="J235" i="1"/>
  <c r="K235" i="1" s="1"/>
  <c r="L235" i="1"/>
  <c r="M235" i="1" s="1"/>
  <c r="N235" i="1"/>
  <c r="O235" i="1" s="1"/>
  <c r="P235" i="1"/>
  <c r="Q235" i="1" s="1"/>
  <c r="E236" i="1"/>
  <c r="F236" i="1"/>
  <c r="G236" i="1"/>
  <c r="H236" i="1"/>
  <c r="I236" i="1"/>
  <c r="J236" i="1"/>
  <c r="K236" i="1"/>
  <c r="L236" i="1"/>
  <c r="M236" i="1"/>
  <c r="N236" i="1"/>
  <c r="O236" i="1"/>
  <c r="P236" i="1"/>
  <c r="Q236" i="1"/>
  <c r="E237" i="1"/>
  <c r="F237" i="1"/>
  <c r="G237" i="1" s="1"/>
  <c r="H237" i="1"/>
  <c r="I237" i="1" s="1"/>
  <c r="J237" i="1"/>
  <c r="K237" i="1" s="1"/>
  <c r="L237" i="1"/>
  <c r="M237" i="1" s="1"/>
  <c r="N237" i="1"/>
  <c r="O237" i="1" s="1"/>
  <c r="P237" i="1"/>
  <c r="Q237" i="1" s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E239" i="1"/>
  <c r="F239" i="1"/>
  <c r="G239" i="1" s="1"/>
  <c r="H239" i="1"/>
  <c r="I239" i="1" s="1"/>
  <c r="J239" i="1"/>
  <c r="K239" i="1" s="1"/>
  <c r="L239" i="1"/>
  <c r="M239" i="1" s="1"/>
  <c r="N239" i="1"/>
  <c r="O239" i="1" s="1"/>
  <c r="P239" i="1"/>
  <c r="Q239" i="1" s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E241" i="1"/>
  <c r="F241" i="1"/>
  <c r="G241" i="1" s="1"/>
  <c r="H241" i="1"/>
  <c r="I241" i="1" s="1"/>
  <c r="J241" i="1"/>
  <c r="K241" i="1" s="1"/>
  <c r="L241" i="1"/>
  <c r="M241" i="1" s="1"/>
  <c r="N241" i="1"/>
  <c r="O241" i="1" s="1"/>
  <c r="P241" i="1"/>
  <c r="Q241" i="1" s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E243" i="1"/>
  <c r="F243" i="1"/>
  <c r="G243" i="1" s="1"/>
  <c r="H243" i="1"/>
  <c r="I243" i="1" s="1"/>
  <c r="J243" i="1"/>
  <c r="K243" i="1" s="1"/>
  <c r="L243" i="1"/>
  <c r="M243" i="1" s="1"/>
  <c r="N243" i="1"/>
  <c r="O243" i="1" s="1"/>
  <c r="P243" i="1"/>
  <c r="Q243" i="1" s="1"/>
  <c r="E244" i="1"/>
  <c r="F244" i="1"/>
  <c r="H244" i="1"/>
  <c r="I244" i="1" s="1"/>
  <c r="J244" i="1"/>
  <c r="L244" i="1"/>
  <c r="M244" i="1" s="1"/>
  <c r="N244" i="1"/>
  <c r="P244" i="1"/>
  <c r="Q244" i="1" s="1"/>
  <c r="E245" i="1"/>
  <c r="F245" i="1"/>
  <c r="G245" i="1" s="1"/>
  <c r="H245" i="1"/>
  <c r="I245" i="1" s="1"/>
  <c r="J245" i="1"/>
  <c r="K245" i="1" s="1"/>
  <c r="L245" i="1"/>
  <c r="M245" i="1" s="1"/>
  <c r="N245" i="1"/>
  <c r="O245" i="1" s="1"/>
  <c r="P245" i="1"/>
  <c r="Q245" i="1" s="1"/>
  <c r="E246" i="1"/>
  <c r="F246" i="1"/>
  <c r="H246" i="1"/>
  <c r="I246" i="1" s="1"/>
  <c r="J246" i="1"/>
  <c r="L246" i="1"/>
  <c r="M246" i="1" s="1"/>
  <c r="N246" i="1"/>
  <c r="P246" i="1"/>
  <c r="Q246" i="1" s="1"/>
  <c r="E247" i="1"/>
  <c r="F247" i="1"/>
  <c r="G247" i="1" s="1"/>
  <c r="H247" i="1"/>
  <c r="I247" i="1" s="1"/>
  <c r="J247" i="1"/>
  <c r="K247" i="1" s="1"/>
  <c r="L247" i="1"/>
  <c r="M247" i="1" s="1"/>
  <c r="N247" i="1"/>
  <c r="O247" i="1" s="1"/>
  <c r="P247" i="1"/>
  <c r="Q247" i="1" s="1"/>
  <c r="E248" i="1"/>
  <c r="F248" i="1"/>
  <c r="H248" i="1"/>
  <c r="I248" i="1" s="1"/>
  <c r="J248" i="1"/>
  <c r="L248" i="1"/>
  <c r="M248" i="1" s="1"/>
  <c r="N248" i="1"/>
  <c r="P248" i="1"/>
  <c r="Q248" i="1" s="1"/>
  <c r="E249" i="1"/>
  <c r="F249" i="1"/>
  <c r="G249" i="1" s="1"/>
  <c r="H249" i="1"/>
  <c r="I249" i="1" s="1"/>
  <c r="J249" i="1"/>
  <c r="K249" i="1" s="1"/>
  <c r="L249" i="1"/>
  <c r="M249" i="1" s="1"/>
  <c r="N249" i="1"/>
  <c r="O249" i="1" s="1"/>
  <c r="P249" i="1"/>
  <c r="Q249" i="1" s="1"/>
  <c r="E250" i="1"/>
  <c r="F250" i="1"/>
  <c r="H250" i="1"/>
  <c r="I250" i="1" s="1"/>
  <c r="J250" i="1"/>
  <c r="L250" i="1"/>
  <c r="M250" i="1" s="1"/>
  <c r="N250" i="1"/>
  <c r="P250" i="1"/>
  <c r="Q250" i="1" s="1"/>
  <c r="E251" i="1"/>
  <c r="F251" i="1"/>
  <c r="G251" i="1" s="1"/>
  <c r="H251" i="1"/>
  <c r="I251" i="1" s="1"/>
  <c r="J251" i="1"/>
  <c r="K251" i="1" s="1"/>
  <c r="L251" i="1"/>
  <c r="M251" i="1" s="1"/>
  <c r="N251" i="1"/>
  <c r="O251" i="1" s="1"/>
  <c r="P251" i="1"/>
  <c r="Q251" i="1" s="1"/>
  <c r="E252" i="1"/>
  <c r="F252" i="1"/>
  <c r="H252" i="1"/>
  <c r="I252" i="1" s="1"/>
  <c r="J252" i="1"/>
  <c r="L252" i="1"/>
  <c r="M252" i="1" s="1"/>
  <c r="N252" i="1"/>
  <c r="P252" i="1"/>
  <c r="Q252" i="1" s="1"/>
  <c r="E253" i="1"/>
  <c r="F253" i="1"/>
  <c r="G253" i="1" s="1"/>
  <c r="H253" i="1"/>
  <c r="I253" i="1" s="1"/>
  <c r="J253" i="1"/>
  <c r="K253" i="1" s="1"/>
  <c r="L253" i="1"/>
  <c r="M253" i="1" s="1"/>
  <c r="N253" i="1"/>
  <c r="O253" i="1" s="1"/>
  <c r="P253" i="1"/>
  <c r="Q253" i="1" s="1"/>
  <c r="E254" i="1"/>
  <c r="F254" i="1"/>
  <c r="H254" i="1"/>
  <c r="I254" i="1" s="1"/>
  <c r="J254" i="1"/>
  <c r="L254" i="1"/>
  <c r="M254" i="1" s="1"/>
  <c r="N254" i="1"/>
  <c r="P254" i="1"/>
  <c r="Q254" i="1" s="1"/>
  <c r="E255" i="1"/>
  <c r="F255" i="1"/>
  <c r="G255" i="1" s="1"/>
  <c r="H255" i="1"/>
  <c r="I255" i="1" s="1"/>
  <c r="J255" i="1"/>
  <c r="K255" i="1" s="1"/>
  <c r="L255" i="1"/>
  <c r="M255" i="1" s="1"/>
  <c r="N255" i="1"/>
  <c r="O255" i="1" s="1"/>
  <c r="P255" i="1"/>
  <c r="Q255" i="1" s="1"/>
  <c r="E256" i="1"/>
  <c r="F256" i="1"/>
  <c r="H256" i="1"/>
  <c r="I256" i="1" s="1"/>
  <c r="J256" i="1"/>
  <c r="L256" i="1"/>
  <c r="M256" i="1" s="1"/>
  <c r="N256" i="1"/>
  <c r="P256" i="1"/>
  <c r="Q256" i="1" s="1"/>
  <c r="E257" i="1"/>
  <c r="F257" i="1"/>
  <c r="G257" i="1" s="1"/>
  <c r="H257" i="1"/>
  <c r="I257" i="1" s="1"/>
  <c r="J257" i="1"/>
  <c r="K257" i="1" s="1"/>
  <c r="L257" i="1"/>
  <c r="M257" i="1" s="1"/>
  <c r="N257" i="1"/>
  <c r="O257" i="1" s="1"/>
  <c r="P257" i="1"/>
  <c r="Q257" i="1" s="1"/>
  <c r="E258" i="1"/>
  <c r="F258" i="1"/>
  <c r="H258" i="1"/>
  <c r="I258" i="1" s="1"/>
  <c r="J258" i="1"/>
  <c r="L258" i="1"/>
  <c r="M258" i="1" s="1"/>
  <c r="N258" i="1"/>
  <c r="P258" i="1"/>
  <c r="Q258" i="1" s="1"/>
  <c r="E259" i="1"/>
  <c r="F259" i="1"/>
  <c r="G259" i="1" s="1"/>
  <c r="H259" i="1"/>
  <c r="I259" i="1" s="1"/>
  <c r="J259" i="1"/>
  <c r="K259" i="1" s="1"/>
  <c r="L259" i="1"/>
  <c r="M259" i="1" s="1"/>
  <c r="N259" i="1"/>
  <c r="O259" i="1" s="1"/>
  <c r="P259" i="1"/>
  <c r="Q259" i="1" s="1"/>
  <c r="E260" i="1"/>
  <c r="F260" i="1"/>
  <c r="H260" i="1"/>
  <c r="I260" i="1" s="1"/>
  <c r="J260" i="1"/>
  <c r="L260" i="1"/>
  <c r="M260" i="1" s="1"/>
  <c r="N260" i="1"/>
  <c r="P260" i="1"/>
  <c r="Q260" i="1" s="1"/>
  <c r="E261" i="1"/>
  <c r="F261" i="1"/>
  <c r="G261" i="1" s="1"/>
  <c r="H261" i="1"/>
  <c r="I261" i="1" s="1"/>
  <c r="J261" i="1"/>
  <c r="K261" i="1" s="1"/>
  <c r="L261" i="1"/>
  <c r="M261" i="1" s="1"/>
  <c r="N261" i="1"/>
  <c r="O261" i="1" s="1"/>
  <c r="P261" i="1"/>
  <c r="Q261" i="1" s="1"/>
  <c r="E262" i="1"/>
  <c r="F262" i="1"/>
  <c r="H262" i="1"/>
  <c r="I262" i="1" s="1"/>
  <c r="J262" i="1"/>
  <c r="L262" i="1"/>
  <c r="M262" i="1" s="1"/>
  <c r="N262" i="1"/>
  <c r="P262" i="1"/>
  <c r="Q262" i="1" s="1"/>
  <c r="E263" i="1"/>
  <c r="F263" i="1"/>
  <c r="G263" i="1" s="1"/>
  <c r="H263" i="1"/>
  <c r="I263" i="1" s="1"/>
  <c r="J263" i="1"/>
  <c r="K263" i="1" s="1"/>
  <c r="L263" i="1"/>
  <c r="M263" i="1" s="1"/>
  <c r="N263" i="1"/>
  <c r="O263" i="1" s="1"/>
  <c r="P263" i="1"/>
  <c r="Q263" i="1" s="1"/>
  <c r="E264" i="1"/>
  <c r="F264" i="1"/>
  <c r="H264" i="1"/>
  <c r="I264" i="1" s="1"/>
  <c r="J264" i="1"/>
  <c r="L264" i="1"/>
  <c r="M264" i="1" s="1"/>
  <c r="N264" i="1"/>
  <c r="P264" i="1"/>
  <c r="Q264" i="1" s="1"/>
  <c r="E265" i="1"/>
  <c r="F265" i="1"/>
  <c r="G265" i="1" s="1"/>
  <c r="H265" i="1"/>
  <c r="I265" i="1" s="1"/>
  <c r="J265" i="1"/>
  <c r="K265" i="1" s="1"/>
  <c r="L265" i="1"/>
  <c r="M265" i="1" s="1"/>
  <c r="N265" i="1"/>
  <c r="O265" i="1" s="1"/>
  <c r="P265" i="1"/>
  <c r="Q265" i="1" s="1"/>
  <c r="E266" i="1"/>
  <c r="F266" i="1"/>
  <c r="H266" i="1"/>
  <c r="I266" i="1" s="1"/>
  <c r="J266" i="1"/>
  <c r="L266" i="1"/>
  <c r="M266" i="1" s="1"/>
  <c r="N266" i="1"/>
  <c r="P266" i="1"/>
  <c r="Q266" i="1" s="1"/>
  <c r="E267" i="1"/>
  <c r="F267" i="1"/>
  <c r="G267" i="1" s="1"/>
  <c r="H267" i="1"/>
  <c r="I267" i="1" s="1"/>
  <c r="J267" i="1"/>
  <c r="K267" i="1" s="1"/>
  <c r="L267" i="1"/>
  <c r="M267" i="1" s="1"/>
  <c r="N267" i="1"/>
  <c r="O267" i="1" s="1"/>
  <c r="P267" i="1"/>
  <c r="Q267" i="1" s="1"/>
  <c r="E268" i="1"/>
  <c r="F268" i="1"/>
  <c r="H268" i="1"/>
  <c r="I268" i="1" s="1"/>
  <c r="J268" i="1"/>
  <c r="L268" i="1"/>
  <c r="M268" i="1" s="1"/>
  <c r="N268" i="1"/>
  <c r="P268" i="1"/>
  <c r="Q268" i="1" s="1"/>
  <c r="E269" i="1"/>
  <c r="F269" i="1"/>
  <c r="G269" i="1" s="1"/>
  <c r="H269" i="1"/>
  <c r="I269" i="1" s="1"/>
  <c r="J269" i="1"/>
  <c r="K269" i="1" s="1"/>
  <c r="L269" i="1"/>
  <c r="M269" i="1" s="1"/>
  <c r="N269" i="1"/>
  <c r="O269" i="1" s="1"/>
  <c r="P269" i="1"/>
  <c r="Q269" i="1" s="1"/>
  <c r="E270" i="1"/>
  <c r="F270" i="1"/>
  <c r="H270" i="1"/>
  <c r="I270" i="1" s="1"/>
  <c r="J270" i="1"/>
  <c r="L270" i="1"/>
  <c r="M270" i="1" s="1"/>
  <c r="N270" i="1"/>
  <c r="P270" i="1"/>
  <c r="Q270" i="1" s="1"/>
  <c r="E271" i="1"/>
  <c r="F271" i="1"/>
  <c r="G271" i="1" s="1"/>
  <c r="H271" i="1"/>
  <c r="I271" i="1" s="1"/>
  <c r="J271" i="1"/>
  <c r="K271" i="1" s="1"/>
  <c r="L271" i="1"/>
  <c r="M271" i="1" s="1"/>
  <c r="N271" i="1"/>
  <c r="O271" i="1" s="1"/>
  <c r="P271" i="1"/>
  <c r="Q271" i="1"/>
  <c r="E272" i="1"/>
  <c r="F272" i="1"/>
  <c r="G272" i="1" s="1"/>
  <c r="H272" i="1"/>
  <c r="I272" i="1" s="1"/>
  <c r="J272" i="1"/>
  <c r="K272" i="1" s="1"/>
  <c r="L272" i="1"/>
  <c r="M272" i="1" s="1"/>
  <c r="N272" i="1"/>
  <c r="O272" i="1" s="1"/>
  <c r="P272" i="1"/>
  <c r="Q272" i="1" s="1"/>
  <c r="E273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E274" i="1"/>
  <c r="F274" i="1"/>
  <c r="G274" i="1" s="1"/>
  <c r="H274" i="1"/>
  <c r="I274" i="1" s="1"/>
  <c r="J274" i="1"/>
  <c r="K274" i="1" s="1"/>
  <c r="L274" i="1"/>
  <c r="M274" i="1" s="1"/>
  <c r="N274" i="1"/>
  <c r="O274" i="1" s="1"/>
  <c r="P274" i="1"/>
  <c r="Q274" i="1" s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E276" i="1"/>
  <c r="F276" i="1"/>
  <c r="G276" i="1" s="1"/>
  <c r="H276" i="1"/>
  <c r="I276" i="1" s="1"/>
  <c r="J276" i="1"/>
  <c r="K276" i="1" s="1"/>
  <c r="L276" i="1"/>
  <c r="M276" i="1" s="1"/>
  <c r="N276" i="1"/>
  <c r="O276" i="1" s="1"/>
  <c r="P276" i="1"/>
  <c r="Q276" i="1" s="1"/>
  <c r="E277" i="1"/>
  <c r="F277" i="1"/>
  <c r="G277" i="1"/>
  <c r="H277" i="1"/>
  <c r="I277" i="1"/>
  <c r="J277" i="1"/>
  <c r="K277" i="1"/>
  <c r="L277" i="1"/>
  <c r="M277" i="1"/>
  <c r="N277" i="1"/>
  <c r="O277" i="1"/>
  <c r="P277" i="1"/>
  <c r="Q277" i="1"/>
  <c r="E278" i="1"/>
  <c r="F278" i="1"/>
  <c r="G278" i="1" s="1"/>
  <c r="H278" i="1"/>
  <c r="I278" i="1" s="1"/>
  <c r="J278" i="1"/>
  <c r="K278" i="1" s="1"/>
  <c r="L278" i="1"/>
  <c r="M278" i="1" s="1"/>
  <c r="N278" i="1"/>
  <c r="O278" i="1" s="1"/>
  <c r="P278" i="1"/>
  <c r="Q278" i="1" s="1"/>
  <c r="E279" i="1"/>
  <c r="F279" i="1"/>
  <c r="G279" i="1"/>
  <c r="H279" i="1"/>
  <c r="I279" i="1"/>
  <c r="J279" i="1"/>
  <c r="K279" i="1"/>
  <c r="L279" i="1"/>
  <c r="M279" i="1"/>
  <c r="N279" i="1"/>
  <c r="O279" i="1"/>
  <c r="P279" i="1"/>
  <c r="Q279" i="1"/>
  <c r="E280" i="1"/>
  <c r="F280" i="1"/>
  <c r="G280" i="1" s="1"/>
  <c r="H280" i="1"/>
  <c r="I280" i="1" s="1"/>
  <c r="J280" i="1"/>
  <c r="K280" i="1" s="1"/>
  <c r="L280" i="1"/>
  <c r="M280" i="1" s="1"/>
  <c r="N280" i="1"/>
  <c r="O280" i="1" s="1"/>
  <c r="P280" i="1"/>
  <c r="Q280" i="1" s="1"/>
  <c r="E281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E282" i="1"/>
  <c r="F282" i="1"/>
  <c r="G282" i="1" s="1"/>
  <c r="H282" i="1"/>
  <c r="I282" i="1" s="1"/>
  <c r="J282" i="1"/>
  <c r="K282" i="1" s="1"/>
  <c r="L282" i="1"/>
  <c r="M282" i="1" s="1"/>
  <c r="N282" i="1"/>
  <c r="O282" i="1" s="1"/>
  <c r="P282" i="1"/>
  <c r="Q282" i="1" s="1"/>
  <c r="E283" i="1"/>
  <c r="F283" i="1"/>
  <c r="G283" i="1"/>
  <c r="H283" i="1"/>
  <c r="I283" i="1"/>
  <c r="J283" i="1"/>
  <c r="K283" i="1"/>
  <c r="L283" i="1"/>
  <c r="M283" i="1"/>
  <c r="N283" i="1"/>
  <c r="O283" i="1"/>
  <c r="P283" i="1"/>
  <c r="Q283" i="1"/>
  <c r="E284" i="1"/>
  <c r="F284" i="1"/>
  <c r="G284" i="1" s="1"/>
  <c r="H284" i="1"/>
  <c r="I284" i="1" s="1"/>
  <c r="J284" i="1"/>
  <c r="K284" i="1" s="1"/>
  <c r="L284" i="1"/>
  <c r="M284" i="1" s="1"/>
  <c r="N284" i="1"/>
  <c r="O284" i="1" s="1"/>
  <c r="P284" i="1"/>
  <c r="Q284" i="1" s="1"/>
  <c r="E285" i="1"/>
  <c r="F285" i="1"/>
  <c r="G285" i="1"/>
  <c r="H285" i="1"/>
  <c r="I285" i="1"/>
  <c r="J285" i="1"/>
  <c r="K285" i="1"/>
  <c r="L285" i="1"/>
  <c r="M285" i="1"/>
  <c r="N285" i="1"/>
  <c r="O285" i="1"/>
  <c r="P285" i="1"/>
  <c r="Q285" i="1"/>
  <c r="E286" i="1"/>
  <c r="F286" i="1"/>
  <c r="G286" i="1" s="1"/>
  <c r="H286" i="1"/>
  <c r="I286" i="1" s="1"/>
  <c r="J286" i="1"/>
  <c r="K286" i="1" s="1"/>
  <c r="L286" i="1"/>
  <c r="M286" i="1" s="1"/>
  <c r="N286" i="1"/>
  <c r="O286" i="1" s="1"/>
  <c r="P286" i="1"/>
  <c r="Q286" i="1" s="1"/>
  <c r="E287" i="1"/>
  <c r="F287" i="1"/>
  <c r="G287" i="1"/>
  <c r="H287" i="1"/>
  <c r="I287" i="1"/>
  <c r="J287" i="1"/>
  <c r="K287" i="1"/>
  <c r="L287" i="1"/>
  <c r="M287" i="1"/>
  <c r="N287" i="1"/>
  <c r="O287" i="1"/>
  <c r="P287" i="1"/>
  <c r="Q287" i="1"/>
  <c r="E288" i="1"/>
  <c r="F288" i="1"/>
  <c r="G288" i="1" s="1"/>
  <c r="H288" i="1"/>
  <c r="I288" i="1" s="1"/>
  <c r="J288" i="1"/>
  <c r="K288" i="1" s="1"/>
  <c r="L288" i="1"/>
  <c r="M288" i="1" s="1"/>
  <c r="N288" i="1"/>
  <c r="O288" i="1" s="1"/>
  <c r="P288" i="1"/>
  <c r="Q288" i="1" s="1"/>
  <c r="E289" i="1"/>
  <c r="F289" i="1"/>
  <c r="G289" i="1"/>
  <c r="H289" i="1"/>
  <c r="I289" i="1"/>
  <c r="J289" i="1"/>
  <c r="K289" i="1"/>
  <c r="L289" i="1"/>
  <c r="M289" i="1"/>
  <c r="N289" i="1"/>
  <c r="O289" i="1"/>
  <c r="P289" i="1"/>
  <c r="Q289" i="1"/>
  <c r="E290" i="1"/>
  <c r="F290" i="1"/>
  <c r="G290" i="1" s="1"/>
  <c r="H290" i="1"/>
  <c r="I290" i="1" s="1"/>
  <c r="J290" i="1"/>
  <c r="K290" i="1" s="1"/>
  <c r="L290" i="1"/>
  <c r="M290" i="1" s="1"/>
  <c r="N290" i="1"/>
  <c r="O290" i="1" s="1"/>
  <c r="P290" i="1"/>
  <c r="Q290" i="1" s="1"/>
  <c r="E291" i="1"/>
  <c r="F291" i="1"/>
  <c r="G291" i="1"/>
  <c r="H291" i="1"/>
  <c r="I291" i="1"/>
  <c r="J291" i="1"/>
  <c r="K291" i="1"/>
  <c r="L291" i="1"/>
  <c r="M291" i="1"/>
  <c r="N291" i="1"/>
  <c r="O291" i="1"/>
  <c r="P291" i="1"/>
  <c r="Q291" i="1"/>
  <c r="E292" i="1"/>
  <c r="F292" i="1"/>
  <c r="G292" i="1" s="1"/>
  <c r="H292" i="1"/>
  <c r="I292" i="1" s="1"/>
  <c r="J292" i="1"/>
  <c r="K292" i="1" s="1"/>
  <c r="L292" i="1"/>
  <c r="M292" i="1" s="1"/>
  <c r="N292" i="1"/>
  <c r="O292" i="1" s="1"/>
  <c r="P292" i="1"/>
  <c r="Q292" i="1" s="1"/>
  <c r="E293" i="1"/>
  <c r="F293" i="1"/>
  <c r="G293" i="1"/>
  <c r="H293" i="1"/>
  <c r="I293" i="1"/>
  <c r="J293" i="1"/>
  <c r="K293" i="1"/>
  <c r="L293" i="1"/>
  <c r="M293" i="1"/>
  <c r="N293" i="1"/>
  <c r="O293" i="1"/>
  <c r="P293" i="1"/>
  <c r="Q293" i="1"/>
  <c r="E294" i="1"/>
  <c r="F294" i="1"/>
  <c r="G294" i="1" s="1"/>
  <c r="H294" i="1"/>
  <c r="I294" i="1" s="1"/>
  <c r="J294" i="1"/>
  <c r="K294" i="1" s="1"/>
  <c r="L294" i="1"/>
  <c r="M294" i="1" s="1"/>
  <c r="N294" i="1"/>
  <c r="O294" i="1" s="1"/>
  <c r="P294" i="1"/>
  <c r="Q294" i="1" s="1"/>
  <c r="E295" i="1"/>
  <c r="F295" i="1"/>
  <c r="G295" i="1"/>
  <c r="H295" i="1"/>
  <c r="I295" i="1"/>
  <c r="J295" i="1"/>
  <c r="K295" i="1"/>
  <c r="L295" i="1"/>
  <c r="M295" i="1"/>
  <c r="N295" i="1"/>
  <c r="O295" i="1"/>
  <c r="P295" i="1"/>
  <c r="Q295" i="1"/>
  <c r="E296" i="1"/>
  <c r="F296" i="1"/>
  <c r="G296" i="1" s="1"/>
  <c r="H296" i="1"/>
  <c r="I296" i="1" s="1"/>
  <c r="J296" i="1"/>
  <c r="K296" i="1" s="1"/>
  <c r="L296" i="1"/>
  <c r="M296" i="1" s="1"/>
  <c r="N296" i="1"/>
  <c r="O296" i="1" s="1"/>
  <c r="P296" i="1"/>
  <c r="Q296" i="1" s="1"/>
  <c r="E297" i="1"/>
  <c r="F297" i="1"/>
  <c r="H297" i="1"/>
  <c r="I297" i="1" s="1"/>
  <c r="J297" i="1"/>
  <c r="L297" i="1"/>
  <c r="M297" i="1" s="1"/>
  <c r="N297" i="1"/>
  <c r="P297" i="1"/>
  <c r="Q297" i="1" s="1"/>
  <c r="E298" i="1"/>
  <c r="F298" i="1"/>
  <c r="G298" i="1" s="1"/>
  <c r="H298" i="1"/>
  <c r="I298" i="1" s="1"/>
  <c r="J298" i="1"/>
  <c r="K298" i="1" s="1"/>
  <c r="L298" i="1"/>
  <c r="M298" i="1" s="1"/>
  <c r="N298" i="1"/>
  <c r="O298" i="1" s="1"/>
  <c r="P298" i="1"/>
  <c r="Q298" i="1" s="1"/>
  <c r="E299" i="1"/>
  <c r="F299" i="1"/>
  <c r="H299" i="1"/>
  <c r="I299" i="1" s="1"/>
  <c r="J299" i="1"/>
  <c r="L299" i="1"/>
  <c r="M299" i="1" s="1"/>
  <c r="N299" i="1"/>
  <c r="P299" i="1"/>
  <c r="Q299" i="1" s="1"/>
  <c r="E300" i="1"/>
  <c r="F300" i="1"/>
  <c r="G300" i="1" s="1"/>
  <c r="H300" i="1"/>
  <c r="I300" i="1" s="1"/>
  <c r="J300" i="1"/>
  <c r="K300" i="1" s="1"/>
  <c r="L300" i="1"/>
  <c r="M300" i="1" s="1"/>
  <c r="N300" i="1"/>
  <c r="O300" i="1" s="1"/>
  <c r="P300" i="1"/>
  <c r="Q300" i="1" s="1"/>
  <c r="E301" i="1"/>
  <c r="F301" i="1"/>
  <c r="H301" i="1"/>
  <c r="I301" i="1" s="1"/>
  <c r="J301" i="1"/>
  <c r="L301" i="1"/>
  <c r="M301" i="1" s="1"/>
  <c r="N301" i="1"/>
  <c r="P301" i="1"/>
  <c r="Q301" i="1" s="1"/>
  <c r="E302" i="1"/>
  <c r="F302" i="1"/>
  <c r="G302" i="1" s="1"/>
  <c r="H302" i="1"/>
  <c r="I302" i="1" s="1"/>
  <c r="J302" i="1"/>
  <c r="K302" i="1" s="1"/>
  <c r="L302" i="1"/>
  <c r="M302" i="1" s="1"/>
  <c r="N302" i="1"/>
  <c r="O302" i="1" s="1"/>
  <c r="P302" i="1"/>
  <c r="Q302" i="1" s="1"/>
  <c r="E303" i="1"/>
  <c r="F303" i="1"/>
  <c r="H303" i="1"/>
  <c r="I303" i="1" s="1"/>
  <c r="J303" i="1"/>
  <c r="L303" i="1"/>
  <c r="M303" i="1" s="1"/>
  <c r="N303" i="1"/>
  <c r="P303" i="1"/>
  <c r="Q303" i="1" s="1"/>
  <c r="E304" i="1"/>
  <c r="F304" i="1"/>
  <c r="G304" i="1" s="1"/>
  <c r="H304" i="1"/>
  <c r="I304" i="1" s="1"/>
  <c r="J304" i="1"/>
  <c r="K304" i="1" s="1"/>
  <c r="L304" i="1"/>
  <c r="M304" i="1" s="1"/>
  <c r="N304" i="1"/>
  <c r="O304" i="1" s="1"/>
  <c r="P304" i="1"/>
  <c r="Q304" i="1" s="1"/>
  <c r="E305" i="1"/>
  <c r="F305" i="1"/>
  <c r="H305" i="1"/>
  <c r="I305" i="1" s="1"/>
  <c r="J305" i="1"/>
  <c r="L305" i="1"/>
  <c r="M305" i="1" s="1"/>
  <c r="N305" i="1"/>
  <c r="P305" i="1"/>
  <c r="Q305" i="1" s="1"/>
  <c r="E306" i="1"/>
  <c r="F306" i="1"/>
  <c r="G306" i="1" s="1"/>
  <c r="H306" i="1"/>
  <c r="I306" i="1" s="1"/>
  <c r="J306" i="1"/>
  <c r="K306" i="1" s="1"/>
  <c r="L306" i="1"/>
  <c r="M306" i="1" s="1"/>
  <c r="N306" i="1"/>
  <c r="O306" i="1" s="1"/>
  <c r="P306" i="1"/>
  <c r="Q306" i="1" s="1"/>
  <c r="E307" i="1"/>
  <c r="F307" i="1"/>
  <c r="H307" i="1"/>
  <c r="I307" i="1" s="1"/>
  <c r="J307" i="1"/>
  <c r="L307" i="1"/>
  <c r="M307" i="1" s="1"/>
  <c r="N307" i="1"/>
  <c r="P307" i="1"/>
  <c r="Q307" i="1" s="1"/>
  <c r="E308" i="1"/>
  <c r="F308" i="1"/>
  <c r="G308" i="1" s="1"/>
  <c r="H308" i="1"/>
  <c r="I308" i="1" s="1"/>
  <c r="J308" i="1"/>
  <c r="K308" i="1" s="1"/>
  <c r="L308" i="1"/>
  <c r="M308" i="1" s="1"/>
  <c r="N308" i="1"/>
  <c r="O308" i="1" s="1"/>
  <c r="P308" i="1"/>
  <c r="Q308" i="1" s="1"/>
  <c r="E309" i="1"/>
  <c r="F309" i="1"/>
  <c r="H309" i="1"/>
  <c r="I309" i="1" s="1"/>
  <c r="J309" i="1"/>
  <c r="L309" i="1"/>
  <c r="M309" i="1" s="1"/>
  <c r="N309" i="1"/>
  <c r="P309" i="1"/>
  <c r="Q309" i="1" s="1"/>
  <c r="E310" i="1"/>
  <c r="F310" i="1"/>
  <c r="G310" i="1" s="1"/>
  <c r="H310" i="1"/>
  <c r="I310" i="1" s="1"/>
  <c r="J310" i="1"/>
  <c r="K310" i="1" s="1"/>
  <c r="L310" i="1"/>
  <c r="M310" i="1" s="1"/>
  <c r="N310" i="1"/>
  <c r="O310" i="1" s="1"/>
  <c r="P310" i="1"/>
  <c r="Q310" i="1" s="1"/>
  <c r="E311" i="1"/>
  <c r="F311" i="1"/>
  <c r="H311" i="1"/>
  <c r="I311" i="1" s="1"/>
  <c r="J311" i="1"/>
  <c r="L311" i="1"/>
  <c r="M311" i="1" s="1"/>
  <c r="N311" i="1"/>
  <c r="P311" i="1"/>
  <c r="Q311" i="1" s="1"/>
  <c r="E312" i="1"/>
  <c r="F312" i="1"/>
  <c r="G312" i="1" s="1"/>
  <c r="H312" i="1"/>
  <c r="I312" i="1" s="1"/>
  <c r="J312" i="1"/>
  <c r="K312" i="1" s="1"/>
  <c r="L312" i="1"/>
  <c r="M312" i="1" s="1"/>
  <c r="N312" i="1"/>
  <c r="O312" i="1" s="1"/>
  <c r="P312" i="1"/>
  <c r="Q312" i="1" s="1"/>
  <c r="E313" i="1"/>
  <c r="F313" i="1"/>
  <c r="H313" i="1"/>
  <c r="I313" i="1" s="1"/>
  <c r="J313" i="1"/>
  <c r="L313" i="1"/>
  <c r="M313" i="1" s="1"/>
  <c r="N313" i="1"/>
  <c r="P313" i="1"/>
  <c r="Q313" i="1" s="1"/>
  <c r="E314" i="1"/>
  <c r="F314" i="1"/>
  <c r="G314" i="1" s="1"/>
  <c r="H314" i="1"/>
  <c r="I314" i="1" s="1"/>
  <c r="J314" i="1"/>
  <c r="K314" i="1" s="1"/>
  <c r="L314" i="1"/>
  <c r="M314" i="1" s="1"/>
  <c r="N314" i="1"/>
  <c r="O314" i="1" s="1"/>
  <c r="P314" i="1"/>
  <c r="Q314" i="1" s="1"/>
  <c r="E315" i="1"/>
  <c r="F315" i="1"/>
  <c r="H315" i="1"/>
  <c r="I315" i="1" s="1"/>
  <c r="J315" i="1"/>
  <c r="L315" i="1"/>
  <c r="M315" i="1" s="1"/>
  <c r="N315" i="1"/>
  <c r="P315" i="1"/>
  <c r="Q315" i="1" s="1"/>
  <c r="E316" i="1"/>
  <c r="F316" i="1"/>
  <c r="G316" i="1" s="1"/>
  <c r="H316" i="1"/>
  <c r="I316" i="1" s="1"/>
  <c r="J316" i="1"/>
  <c r="K316" i="1" s="1"/>
  <c r="L316" i="1"/>
  <c r="M316" i="1" s="1"/>
  <c r="N316" i="1"/>
  <c r="O316" i="1" s="1"/>
  <c r="P316" i="1"/>
  <c r="Q316" i="1" s="1"/>
  <c r="E317" i="1"/>
  <c r="F317" i="1"/>
  <c r="H317" i="1"/>
  <c r="I317" i="1" s="1"/>
  <c r="J317" i="1"/>
  <c r="L317" i="1"/>
  <c r="M317" i="1" s="1"/>
  <c r="N317" i="1"/>
  <c r="P317" i="1"/>
  <c r="Q317" i="1" s="1"/>
  <c r="E318" i="1"/>
  <c r="F318" i="1"/>
  <c r="G318" i="1" s="1"/>
  <c r="H318" i="1"/>
  <c r="I318" i="1" s="1"/>
  <c r="J318" i="1"/>
  <c r="K318" i="1" s="1"/>
  <c r="L318" i="1"/>
  <c r="M318" i="1" s="1"/>
  <c r="N318" i="1"/>
  <c r="O318" i="1" s="1"/>
  <c r="P318" i="1"/>
  <c r="Q318" i="1" s="1"/>
  <c r="E319" i="1"/>
  <c r="F319" i="1"/>
  <c r="H319" i="1"/>
  <c r="I319" i="1" s="1"/>
  <c r="J319" i="1"/>
  <c r="L319" i="1"/>
  <c r="M319" i="1" s="1"/>
  <c r="N319" i="1"/>
  <c r="P319" i="1"/>
  <c r="Q319" i="1" s="1"/>
  <c r="E320" i="1"/>
  <c r="F320" i="1"/>
  <c r="G320" i="1" s="1"/>
  <c r="H320" i="1"/>
  <c r="I320" i="1" s="1"/>
  <c r="J320" i="1"/>
  <c r="K320" i="1" s="1"/>
  <c r="L320" i="1"/>
  <c r="M320" i="1" s="1"/>
  <c r="N320" i="1"/>
  <c r="O320" i="1" s="1"/>
  <c r="P320" i="1"/>
  <c r="Q320" i="1" s="1"/>
  <c r="E321" i="1"/>
  <c r="F321" i="1"/>
  <c r="G321" i="1"/>
  <c r="H321" i="1"/>
  <c r="I321" i="1"/>
  <c r="J321" i="1"/>
  <c r="K321" i="1"/>
  <c r="L321" i="1"/>
  <c r="M321" i="1"/>
  <c r="N321" i="1"/>
  <c r="O321" i="1"/>
  <c r="P321" i="1"/>
  <c r="Q321" i="1"/>
  <c r="E322" i="1"/>
  <c r="F322" i="1"/>
  <c r="G322" i="1" s="1"/>
  <c r="H322" i="1"/>
  <c r="I322" i="1" s="1"/>
  <c r="J322" i="1"/>
  <c r="K322" i="1" s="1"/>
  <c r="L322" i="1"/>
  <c r="M322" i="1" s="1"/>
  <c r="N322" i="1"/>
  <c r="O322" i="1" s="1"/>
  <c r="P322" i="1"/>
  <c r="Q322" i="1" s="1"/>
  <c r="E323" i="1"/>
  <c r="F323" i="1"/>
  <c r="G323" i="1"/>
  <c r="H323" i="1"/>
  <c r="I323" i="1"/>
  <c r="J323" i="1"/>
  <c r="K323" i="1"/>
  <c r="L323" i="1"/>
  <c r="M323" i="1"/>
  <c r="N323" i="1"/>
  <c r="O323" i="1"/>
  <c r="P323" i="1"/>
  <c r="Q323" i="1"/>
  <c r="E324" i="1"/>
  <c r="F324" i="1"/>
  <c r="G324" i="1" s="1"/>
  <c r="H324" i="1"/>
  <c r="I324" i="1" s="1"/>
  <c r="J324" i="1"/>
  <c r="K324" i="1" s="1"/>
  <c r="L324" i="1"/>
  <c r="M324" i="1" s="1"/>
  <c r="N324" i="1"/>
  <c r="O324" i="1" s="1"/>
  <c r="P324" i="1"/>
  <c r="Q324" i="1" s="1"/>
  <c r="E325" i="1"/>
  <c r="F325" i="1"/>
  <c r="H325" i="1"/>
  <c r="I325" i="1" s="1"/>
  <c r="J325" i="1"/>
  <c r="L325" i="1"/>
  <c r="M325" i="1" s="1"/>
  <c r="N325" i="1"/>
  <c r="P325" i="1"/>
  <c r="Q325" i="1" s="1"/>
  <c r="E326" i="1"/>
  <c r="F326" i="1"/>
  <c r="G326" i="1" s="1"/>
  <c r="H326" i="1"/>
  <c r="I326" i="1" s="1"/>
  <c r="J326" i="1"/>
  <c r="K326" i="1" s="1"/>
  <c r="L326" i="1"/>
  <c r="M326" i="1" s="1"/>
  <c r="N326" i="1"/>
  <c r="O326" i="1" s="1"/>
  <c r="P326" i="1"/>
  <c r="Q326" i="1" s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E328" i="1"/>
  <c r="F328" i="1"/>
  <c r="G328" i="1" s="1"/>
  <c r="H328" i="1"/>
  <c r="I328" i="1" s="1"/>
  <c r="J328" i="1"/>
  <c r="K328" i="1" s="1"/>
  <c r="L328" i="1"/>
  <c r="M328" i="1" s="1"/>
  <c r="N328" i="1"/>
  <c r="O328" i="1" s="1"/>
  <c r="P328" i="1"/>
  <c r="Q328" i="1" s="1"/>
  <c r="E329" i="1"/>
  <c r="F329" i="1"/>
  <c r="G329" i="1"/>
  <c r="H329" i="1"/>
  <c r="I329" i="1"/>
  <c r="J329" i="1"/>
  <c r="K329" i="1"/>
  <c r="L329" i="1"/>
  <c r="M329" i="1"/>
  <c r="N329" i="1"/>
  <c r="O329" i="1"/>
  <c r="P329" i="1"/>
  <c r="Q329" i="1"/>
  <c r="E330" i="1"/>
  <c r="F330" i="1"/>
  <c r="G330" i="1" s="1"/>
  <c r="H330" i="1"/>
  <c r="I330" i="1" s="1"/>
  <c r="J330" i="1"/>
  <c r="K330" i="1" s="1"/>
  <c r="L330" i="1"/>
  <c r="M330" i="1" s="1"/>
  <c r="N330" i="1"/>
  <c r="O330" i="1" s="1"/>
  <c r="P330" i="1"/>
  <c r="Q330" i="1" s="1"/>
  <c r="E331" i="1"/>
  <c r="F331" i="1"/>
  <c r="G331" i="1"/>
  <c r="H331" i="1"/>
  <c r="I331" i="1"/>
  <c r="J331" i="1"/>
  <c r="K331" i="1"/>
  <c r="L331" i="1"/>
  <c r="M331" i="1"/>
  <c r="N331" i="1"/>
  <c r="O331" i="1"/>
  <c r="P331" i="1"/>
  <c r="Q331" i="1"/>
  <c r="E332" i="1"/>
  <c r="F332" i="1"/>
  <c r="G332" i="1" s="1"/>
  <c r="H332" i="1"/>
  <c r="I332" i="1" s="1"/>
  <c r="J332" i="1"/>
  <c r="K332" i="1" s="1"/>
  <c r="L332" i="1"/>
  <c r="M332" i="1" s="1"/>
  <c r="N332" i="1"/>
  <c r="O332" i="1" s="1"/>
  <c r="P332" i="1"/>
  <c r="Q332" i="1" s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E334" i="1"/>
  <c r="F334" i="1"/>
  <c r="G334" i="1" s="1"/>
  <c r="H334" i="1"/>
  <c r="I334" i="1" s="1"/>
  <c r="J334" i="1"/>
  <c r="K334" i="1" s="1"/>
  <c r="L334" i="1"/>
  <c r="M334" i="1" s="1"/>
  <c r="N334" i="1"/>
  <c r="O334" i="1" s="1"/>
  <c r="P334" i="1"/>
  <c r="Q334" i="1" s="1"/>
  <c r="E335" i="1"/>
  <c r="F335" i="1"/>
  <c r="G335" i="1"/>
  <c r="H335" i="1"/>
  <c r="I335" i="1"/>
  <c r="J335" i="1"/>
  <c r="K335" i="1"/>
  <c r="L335" i="1"/>
  <c r="M335" i="1"/>
  <c r="N335" i="1"/>
  <c r="O335" i="1"/>
  <c r="P335" i="1"/>
  <c r="Q335" i="1"/>
  <c r="E336" i="1"/>
  <c r="F336" i="1"/>
  <c r="G336" i="1" s="1"/>
  <c r="H336" i="1"/>
  <c r="I336" i="1" s="1"/>
  <c r="J336" i="1"/>
  <c r="K336" i="1" s="1"/>
  <c r="L336" i="1"/>
  <c r="M336" i="1" s="1"/>
  <c r="N336" i="1"/>
  <c r="O336" i="1" s="1"/>
  <c r="P336" i="1"/>
  <c r="Q336" i="1" s="1"/>
  <c r="E337" i="1"/>
  <c r="F337" i="1"/>
  <c r="G337" i="1"/>
  <c r="H337" i="1"/>
  <c r="I337" i="1"/>
  <c r="J337" i="1"/>
  <c r="K337" i="1"/>
  <c r="L337" i="1"/>
  <c r="M337" i="1"/>
  <c r="N337" i="1"/>
  <c r="O337" i="1"/>
  <c r="P337" i="1"/>
  <c r="Q337" i="1"/>
  <c r="E338" i="1"/>
  <c r="F338" i="1"/>
  <c r="G338" i="1" s="1"/>
  <c r="H338" i="1"/>
  <c r="I338" i="1" s="1"/>
  <c r="J338" i="1"/>
  <c r="K338" i="1" s="1"/>
  <c r="L338" i="1"/>
  <c r="M338" i="1" s="1"/>
  <c r="N338" i="1"/>
  <c r="O338" i="1" s="1"/>
  <c r="P338" i="1"/>
  <c r="Q338" i="1" s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E340" i="1"/>
  <c r="F340" i="1"/>
  <c r="G340" i="1" s="1"/>
  <c r="H340" i="1"/>
  <c r="I340" i="1" s="1"/>
  <c r="J340" i="1"/>
  <c r="K340" i="1" s="1"/>
  <c r="L340" i="1"/>
  <c r="M340" i="1" s="1"/>
  <c r="N340" i="1"/>
  <c r="O340" i="1" s="1"/>
  <c r="P340" i="1"/>
  <c r="Q340" i="1" s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E342" i="1"/>
  <c r="F342" i="1"/>
  <c r="G342" i="1" s="1"/>
  <c r="H342" i="1"/>
  <c r="I342" i="1" s="1"/>
  <c r="J342" i="1"/>
  <c r="K342" i="1" s="1"/>
  <c r="L342" i="1"/>
  <c r="M342" i="1" s="1"/>
  <c r="N342" i="1"/>
  <c r="O342" i="1" s="1"/>
  <c r="P342" i="1"/>
  <c r="Q342" i="1" s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E344" i="1"/>
  <c r="F344" i="1"/>
  <c r="G344" i="1" s="1"/>
  <c r="H344" i="1"/>
  <c r="I344" i="1" s="1"/>
  <c r="J344" i="1"/>
  <c r="K344" i="1" s="1"/>
  <c r="L344" i="1"/>
  <c r="M344" i="1" s="1"/>
  <c r="N344" i="1"/>
  <c r="O344" i="1" s="1"/>
  <c r="P344" i="1"/>
  <c r="Q344" i="1" s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E346" i="1"/>
  <c r="F346" i="1"/>
  <c r="G346" i="1" s="1"/>
  <c r="H346" i="1"/>
  <c r="I346" i="1" s="1"/>
  <c r="J346" i="1"/>
  <c r="K346" i="1" s="1"/>
  <c r="L346" i="1"/>
  <c r="M346" i="1" s="1"/>
  <c r="N346" i="1"/>
  <c r="O346" i="1" s="1"/>
  <c r="P346" i="1"/>
  <c r="Q346" i="1" s="1"/>
  <c r="E347" i="1"/>
  <c r="F347" i="1"/>
  <c r="G347" i="1"/>
  <c r="H347" i="1"/>
  <c r="I347" i="1"/>
  <c r="J347" i="1"/>
  <c r="K347" i="1"/>
  <c r="L347" i="1"/>
  <c r="M347" i="1"/>
  <c r="N347" i="1"/>
  <c r="O347" i="1"/>
  <c r="P347" i="1"/>
  <c r="Q347" i="1"/>
  <c r="E348" i="1"/>
  <c r="F348" i="1"/>
  <c r="G348" i="1" s="1"/>
  <c r="H348" i="1"/>
  <c r="I348" i="1" s="1"/>
  <c r="J348" i="1"/>
  <c r="K348" i="1" s="1"/>
  <c r="L348" i="1"/>
  <c r="M348" i="1" s="1"/>
  <c r="N348" i="1"/>
  <c r="O348" i="1" s="1"/>
  <c r="P348" i="1"/>
  <c r="Q348" i="1" s="1"/>
  <c r="E349" i="1"/>
  <c r="F349" i="1"/>
  <c r="G349" i="1"/>
  <c r="H349" i="1"/>
  <c r="I349" i="1"/>
  <c r="J349" i="1"/>
  <c r="K349" i="1"/>
  <c r="L349" i="1"/>
  <c r="M349" i="1"/>
  <c r="N349" i="1"/>
  <c r="O349" i="1"/>
  <c r="P349" i="1"/>
  <c r="Q349" i="1"/>
  <c r="E350" i="1"/>
  <c r="F350" i="1"/>
  <c r="G350" i="1" s="1"/>
  <c r="H350" i="1"/>
  <c r="I350" i="1" s="1"/>
  <c r="J350" i="1"/>
  <c r="K350" i="1" s="1"/>
  <c r="L350" i="1"/>
  <c r="M350" i="1" s="1"/>
  <c r="N350" i="1"/>
  <c r="O350" i="1" s="1"/>
  <c r="P350" i="1"/>
  <c r="Q350" i="1" s="1"/>
  <c r="E351" i="1"/>
  <c r="F351" i="1"/>
  <c r="G351" i="1"/>
  <c r="H351" i="1"/>
  <c r="I351" i="1"/>
  <c r="J351" i="1"/>
  <c r="K351" i="1"/>
  <c r="L351" i="1"/>
  <c r="M351" i="1"/>
  <c r="N351" i="1"/>
  <c r="O351" i="1"/>
  <c r="P351" i="1"/>
  <c r="Q351" i="1"/>
  <c r="E352" i="1"/>
  <c r="F352" i="1"/>
  <c r="G352" i="1" s="1"/>
  <c r="H352" i="1"/>
  <c r="I352" i="1" s="1"/>
  <c r="J352" i="1"/>
  <c r="K352" i="1" s="1"/>
  <c r="L352" i="1"/>
  <c r="M352" i="1" s="1"/>
  <c r="N352" i="1"/>
  <c r="O352" i="1" s="1"/>
  <c r="P352" i="1"/>
  <c r="Q352" i="1" s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E354" i="1"/>
  <c r="F354" i="1"/>
  <c r="G354" i="1" s="1"/>
  <c r="H354" i="1"/>
  <c r="I354" i="1" s="1"/>
  <c r="J354" i="1"/>
  <c r="K354" i="1" s="1"/>
  <c r="L354" i="1"/>
  <c r="M354" i="1" s="1"/>
  <c r="N354" i="1"/>
  <c r="O354" i="1" s="1"/>
  <c r="P354" i="1"/>
  <c r="Q354" i="1" s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E356" i="1"/>
  <c r="F356" i="1"/>
  <c r="G356" i="1" s="1"/>
  <c r="H356" i="1"/>
  <c r="I356" i="1" s="1"/>
  <c r="J356" i="1"/>
  <c r="K356" i="1" s="1"/>
  <c r="L356" i="1"/>
  <c r="M356" i="1" s="1"/>
  <c r="N356" i="1"/>
  <c r="O356" i="1" s="1"/>
  <c r="P356" i="1"/>
  <c r="Q356" i="1" s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E358" i="1"/>
  <c r="F358" i="1"/>
  <c r="G358" i="1" s="1"/>
  <c r="H358" i="1"/>
  <c r="I358" i="1" s="1"/>
  <c r="J358" i="1"/>
  <c r="K358" i="1" s="1"/>
  <c r="L358" i="1"/>
  <c r="M358" i="1" s="1"/>
  <c r="N358" i="1"/>
  <c r="O358" i="1" s="1"/>
  <c r="P358" i="1"/>
  <c r="Q358" i="1" s="1"/>
  <c r="E359" i="1"/>
  <c r="F359" i="1"/>
  <c r="G359" i="1"/>
  <c r="H359" i="1"/>
  <c r="I359" i="1"/>
  <c r="J359" i="1"/>
  <c r="K359" i="1"/>
  <c r="L359" i="1"/>
  <c r="M359" i="1"/>
  <c r="N359" i="1"/>
  <c r="O359" i="1"/>
  <c r="P359" i="1"/>
  <c r="Q359" i="1"/>
  <c r="E360" i="1"/>
  <c r="F360" i="1"/>
  <c r="G360" i="1" s="1"/>
  <c r="H360" i="1"/>
  <c r="I360" i="1" s="1"/>
  <c r="J360" i="1"/>
  <c r="K360" i="1" s="1"/>
  <c r="L360" i="1"/>
  <c r="M360" i="1" s="1"/>
  <c r="N360" i="1"/>
  <c r="O360" i="1" s="1"/>
  <c r="P360" i="1"/>
  <c r="Q360" i="1" s="1"/>
  <c r="E361" i="1"/>
  <c r="F361" i="1"/>
  <c r="G361" i="1"/>
  <c r="H361" i="1"/>
  <c r="I361" i="1"/>
  <c r="J361" i="1"/>
  <c r="K361" i="1"/>
  <c r="L361" i="1"/>
  <c r="M361" i="1"/>
  <c r="N361" i="1"/>
  <c r="O361" i="1"/>
  <c r="P361" i="1"/>
  <c r="Q361" i="1"/>
  <c r="E362" i="1"/>
  <c r="F362" i="1"/>
  <c r="G362" i="1" s="1"/>
  <c r="H362" i="1"/>
  <c r="I362" i="1" s="1"/>
  <c r="J362" i="1"/>
  <c r="K362" i="1" s="1"/>
  <c r="L362" i="1"/>
  <c r="M362" i="1" s="1"/>
  <c r="N362" i="1"/>
  <c r="O362" i="1" s="1"/>
  <c r="P362" i="1"/>
  <c r="Q362" i="1" s="1"/>
  <c r="E363" i="1"/>
  <c r="F363" i="1"/>
  <c r="G363" i="1"/>
  <c r="H363" i="1"/>
  <c r="I363" i="1"/>
  <c r="J363" i="1"/>
  <c r="K363" i="1"/>
  <c r="L363" i="1"/>
  <c r="M363" i="1"/>
  <c r="N363" i="1"/>
  <c r="O363" i="1"/>
  <c r="P363" i="1"/>
  <c r="Q363" i="1"/>
  <c r="E364" i="1"/>
  <c r="F364" i="1"/>
  <c r="G364" i="1" s="1"/>
  <c r="H364" i="1"/>
  <c r="I364" i="1" s="1"/>
  <c r="J364" i="1"/>
  <c r="K364" i="1" s="1"/>
  <c r="L364" i="1"/>
  <c r="M364" i="1" s="1"/>
  <c r="N364" i="1"/>
  <c r="O364" i="1" s="1"/>
  <c r="P364" i="1"/>
  <c r="Q364" i="1" s="1"/>
  <c r="E365" i="1"/>
  <c r="F365" i="1"/>
  <c r="G365" i="1"/>
  <c r="H365" i="1"/>
  <c r="I365" i="1"/>
  <c r="J365" i="1"/>
  <c r="K365" i="1"/>
  <c r="L365" i="1"/>
  <c r="M365" i="1"/>
  <c r="N365" i="1"/>
  <c r="O365" i="1"/>
  <c r="P365" i="1"/>
  <c r="Q365" i="1"/>
  <c r="E366" i="1"/>
  <c r="F366" i="1"/>
  <c r="G366" i="1" s="1"/>
  <c r="H366" i="1"/>
  <c r="I366" i="1" s="1"/>
  <c r="J366" i="1"/>
  <c r="K366" i="1" s="1"/>
  <c r="L366" i="1"/>
  <c r="M366" i="1" s="1"/>
  <c r="N366" i="1"/>
  <c r="O366" i="1" s="1"/>
  <c r="P366" i="1"/>
  <c r="Q366" i="1" s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E368" i="1"/>
  <c r="F368" i="1"/>
  <c r="G368" i="1" s="1"/>
  <c r="H368" i="1"/>
  <c r="I368" i="1" s="1"/>
  <c r="J368" i="1"/>
  <c r="K368" i="1" s="1"/>
  <c r="L368" i="1"/>
  <c r="M368" i="1" s="1"/>
  <c r="N368" i="1"/>
  <c r="O368" i="1" s="1"/>
  <c r="P368" i="1"/>
  <c r="Q368" i="1" s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E370" i="1"/>
  <c r="F370" i="1"/>
  <c r="G370" i="1" s="1"/>
  <c r="H370" i="1"/>
  <c r="I370" i="1" s="1"/>
  <c r="J370" i="1"/>
  <c r="K370" i="1" s="1"/>
  <c r="L370" i="1"/>
  <c r="M370" i="1" s="1"/>
  <c r="N370" i="1"/>
  <c r="O370" i="1" s="1"/>
  <c r="P370" i="1"/>
  <c r="Q370" i="1" s="1"/>
  <c r="E371" i="1"/>
  <c r="F371" i="1"/>
  <c r="G371" i="1"/>
  <c r="H371" i="1"/>
  <c r="I371" i="1"/>
  <c r="J371" i="1"/>
  <c r="K371" i="1"/>
  <c r="L371" i="1"/>
  <c r="M371" i="1"/>
  <c r="N371" i="1"/>
  <c r="O371" i="1"/>
  <c r="P371" i="1"/>
  <c r="Q371" i="1"/>
  <c r="E372" i="1"/>
  <c r="F372" i="1"/>
  <c r="G372" i="1" s="1"/>
  <c r="H372" i="1"/>
  <c r="I372" i="1" s="1"/>
  <c r="J372" i="1"/>
  <c r="K372" i="1" s="1"/>
  <c r="L372" i="1"/>
  <c r="M372" i="1" s="1"/>
  <c r="N372" i="1"/>
  <c r="O372" i="1" s="1"/>
  <c r="P372" i="1"/>
  <c r="Q372" i="1" s="1"/>
  <c r="E373" i="1"/>
  <c r="F373" i="1"/>
  <c r="G373" i="1"/>
  <c r="H373" i="1"/>
  <c r="I373" i="1"/>
  <c r="J373" i="1"/>
  <c r="K373" i="1"/>
  <c r="L373" i="1"/>
  <c r="M373" i="1"/>
  <c r="N373" i="1"/>
  <c r="O373" i="1"/>
  <c r="P373" i="1"/>
  <c r="Q373" i="1"/>
  <c r="E374" i="1"/>
  <c r="F374" i="1"/>
  <c r="G374" i="1" s="1"/>
  <c r="H374" i="1"/>
  <c r="I374" i="1" s="1"/>
  <c r="J374" i="1"/>
  <c r="K374" i="1" s="1"/>
  <c r="L374" i="1"/>
  <c r="M374" i="1" s="1"/>
  <c r="N374" i="1"/>
  <c r="O374" i="1" s="1"/>
  <c r="P374" i="1"/>
  <c r="Q374" i="1" s="1"/>
  <c r="E375" i="1"/>
  <c r="F375" i="1"/>
  <c r="G375" i="1"/>
  <c r="H375" i="1"/>
  <c r="I375" i="1"/>
  <c r="J375" i="1"/>
  <c r="K375" i="1"/>
  <c r="L375" i="1"/>
  <c r="M375" i="1"/>
  <c r="N375" i="1"/>
  <c r="O375" i="1"/>
  <c r="P375" i="1"/>
  <c r="Q375" i="1"/>
  <c r="E376" i="1"/>
  <c r="F376" i="1"/>
  <c r="G376" i="1" s="1"/>
  <c r="H376" i="1"/>
  <c r="I376" i="1" s="1"/>
  <c r="J376" i="1"/>
  <c r="K376" i="1" s="1"/>
  <c r="L376" i="1"/>
  <c r="M376" i="1" s="1"/>
  <c r="N376" i="1"/>
  <c r="O376" i="1" s="1"/>
  <c r="P376" i="1"/>
  <c r="Q376" i="1" s="1"/>
  <c r="E377" i="1"/>
  <c r="F377" i="1"/>
  <c r="G377" i="1"/>
  <c r="H377" i="1"/>
  <c r="I377" i="1"/>
  <c r="J377" i="1"/>
  <c r="K377" i="1"/>
  <c r="L377" i="1"/>
  <c r="M377" i="1"/>
  <c r="N377" i="1"/>
  <c r="O377" i="1"/>
  <c r="P377" i="1"/>
  <c r="Q377" i="1"/>
  <c r="E378" i="1"/>
  <c r="F378" i="1"/>
  <c r="G378" i="1" s="1"/>
  <c r="H378" i="1"/>
  <c r="I378" i="1" s="1"/>
  <c r="J378" i="1"/>
  <c r="K378" i="1" s="1"/>
  <c r="L378" i="1"/>
  <c r="M378" i="1" s="1"/>
  <c r="N378" i="1"/>
  <c r="O378" i="1" s="1"/>
  <c r="P378" i="1"/>
  <c r="Q378" i="1" s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E380" i="1"/>
  <c r="F380" i="1"/>
  <c r="G380" i="1" s="1"/>
  <c r="H380" i="1"/>
  <c r="I380" i="1" s="1"/>
  <c r="J380" i="1"/>
  <c r="K380" i="1" s="1"/>
  <c r="L380" i="1"/>
  <c r="M380" i="1" s="1"/>
  <c r="N380" i="1"/>
  <c r="O380" i="1" s="1"/>
  <c r="P380" i="1"/>
  <c r="Q380" i="1" s="1"/>
  <c r="E381" i="1"/>
  <c r="F381" i="1"/>
  <c r="H381" i="1"/>
  <c r="I381" i="1" s="1"/>
  <c r="J381" i="1"/>
  <c r="L381" i="1"/>
  <c r="M381" i="1" s="1"/>
  <c r="N381" i="1"/>
  <c r="P381" i="1"/>
  <c r="Q381" i="1" s="1"/>
  <c r="E382" i="1"/>
  <c r="F382" i="1"/>
  <c r="G382" i="1" s="1"/>
  <c r="H382" i="1"/>
  <c r="I382" i="1" s="1"/>
  <c r="J382" i="1"/>
  <c r="K382" i="1" s="1"/>
  <c r="L382" i="1"/>
  <c r="M382" i="1" s="1"/>
  <c r="N382" i="1"/>
  <c r="O382" i="1" s="1"/>
  <c r="P382" i="1"/>
  <c r="Q382" i="1" s="1"/>
  <c r="E383" i="1"/>
  <c r="F383" i="1"/>
  <c r="H383" i="1"/>
  <c r="I383" i="1" s="1"/>
  <c r="J383" i="1"/>
  <c r="L383" i="1"/>
  <c r="M383" i="1" s="1"/>
  <c r="N383" i="1"/>
  <c r="P383" i="1"/>
  <c r="Q383" i="1" s="1"/>
  <c r="E384" i="1"/>
  <c r="F384" i="1"/>
  <c r="G384" i="1" s="1"/>
  <c r="H384" i="1"/>
  <c r="I384" i="1" s="1"/>
  <c r="J384" i="1"/>
  <c r="K384" i="1" s="1"/>
  <c r="L384" i="1"/>
  <c r="M384" i="1" s="1"/>
  <c r="N384" i="1"/>
  <c r="O384" i="1" s="1"/>
  <c r="P384" i="1"/>
  <c r="Q384" i="1" s="1"/>
  <c r="E385" i="1"/>
  <c r="F385" i="1"/>
  <c r="H385" i="1"/>
  <c r="I385" i="1" s="1"/>
  <c r="J385" i="1"/>
  <c r="L385" i="1"/>
  <c r="M385" i="1" s="1"/>
  <c r="N385" i="1"/>
  <c r="P385" i="1"/>
  <c r="Q385" i="1" s="1"/>
  <c r="E386" i="1"/>
  <c r="F386" i="1"/>
  <c r="G386" i="1" s="1"/>
  <c r="H386" i="1"/>
  <c r="I386" i="1" s="1"/>
  <c r="J386" i="1"/>
  <c r="K386" i="1" s="1"/>
  <c r="L386" i="1"/>
  <c r="M386" i="1" s="1"/>
  <c r="N386" i="1"/>
  <c r="O386" i="1" s="1"/>
  <c r="P386" i="1"/>
  <c r="Q386" i="1" s="1"/>
  <c r="E387" i="1"/>
  <c r="F387" i="1"/>
  <c r="H387" i="1"/>
  <c r="I387" i="1" s="1"/>
  <c r="J387" i="1"/>
  <c r="L387" i="1"/>
  <c r="M387" i="1" s="1"/>
  <c r="N387" i="1"/>
  <c r="P387" i="1"/>
  <c r="Q387" i="1" s="1"/>
  <c r="E388" i="1"/>
  <c r="F388" i="1"/>
  <c r="G388" i="1" s="1"/>
  <c r="H388" i="1"/>
  <c r="I388" i="1" s="1"/>
  <c r="J388" i="1"/>
  <c r="K388" i="1" s="1"/>
  <c r="L388" i="1"/>
  <c r="M388" i="1" s="1"/>
  <c r="N388" i="1"/>
  <c r="O388" i="1" s="1"/>
  <c r="P388" i="1"/>
  <c r="Q388" i="1" s="1"/>
  <c r="E389" i="1"/>
  <c r="F389" i="1"/>
  <c r="H389" i="1"/>
  <c r="I389" i="1" s="1"/>
  <c r="J389" i="1"/>
  <c r="L389" i="1"/>
  <c r="M389" i="1" s="1"/>
  <c r="N389" i="1"/>
  <c r="P389" i="1"/>
  <c r="Q389" i="1" s="1"/>
  <c r="E390" i="1"/>
  <c r="F390" i="1"/>
  <c r="G390" i="1" s="1"/>
  <c r="H390" i="1"/>
  <c r="I390" i="1" s="1"/>
  <c r="J390" i="1"/>
  <c r="K390" i="1" s="1"/>
  <c r="L390" i="1"/>
  <c r="M390" i="1" s="1"/>
  <c r="N390" i="1"/>
  <c r="O390" i="1" s="1"/>
  <c r="P390" i="1"/>
  <c r="Q390" i="1" s="1"/>
  <c r="E391" i="1"/>
  <c r="F391" i="1"/>
  <c r="H391" i="1"/>
  <c r="I391" i="1" s="1"/>
  <c r="J391" i="1"/>
  <c r="L391" i="1"/>
  <c r="M391" i="1" s="1"/>
  <c r="N391" i="1"/>
  <c r="P391" i="1"/>
  <c r="Q391" i="1" s="1"/>
  <c r="E392" i="1"/>
  <c r="F392" i="1"/>
  <c r="G392" i="1" s="1"/>
  <c r="H392" i="1"/>
  <c r="I392" i="1" s="1"/>
  <c r="J392" i="1"/>
  <c r="K392" i="1" s="1"/>
  <c r="L392" i="1"/>
  <c r="M392" i="1" s="1"/>
  <c r="N392" i="1"/>
  <c r="O392" i="1" s="1"/>
  <c r="P392" i="1"/>
  <c r="Q392" i="1" s="1"/>
  <c r="E393" i="1"/>
  <c r="F393" i="1"/>
  <c r="H393" i="1"/>
  <c r="I393" i="1" s="1"/>
  <c r="J393" i="1"/>
  <c r="L393" i="1"/>
  <c r="M393" i="1" s="1"/>
  <c r="N393" i="1"/>
  <c r="P393" i="1"/>
  <c r="Q393" i="1" s="1"/>
  <c r="E394" i="1"/>
  <c r="F394" i="1"/>
  <c r="G394" i="1" s="1"/>
  <c r="H394" i="1"/>
  <c r="I394" i="1" s="1"/>
  <c r="J394" i="1"/>
  <c r="K394" i="1" s="1"/>
  <c r="L394" i="1"/>
  <c r="M394" i="1" s="1"/>
  <c r="N394" i="1"/>
  <c r="O394" i="1" s="1"/>
  <c r="P394" i="1"/>
  <c r="Q394" i="1" s="1"/>
  <c r="E395" i="1"/>
  <c r="F395" i="1"/>
  <c r="H395" i="1"/>
  <c r="I395" i="1" s="1"/>
  <c r="J395" i="1"/>
  <c r="L395" i="1"/>
  <c r="M395" i="1" s="1"/>
  <c r="N395" i="1"/>
  <c r="P395" i="1"/>
  <c r="Q395" i="1" s="1"/>
  <c r="E396" i="1"/>
  <c r="F396" i="1"/>
  <c r="G396" i="1" s="1"/>
  <c r="H396" i="1"/>
  <c r="I396" i="1" s="1"/>
  <c r="J396" i="1"/>
  <c r="K396" i="1" s="1"/>
  <c r="L396" i="1"/>
  <c r="M396" i="1" s="1"/>
  <c r="N396" i="1"/>
  <c r="O396" i="1" s="1"/>
  <c r="P396" i="1"/>
  <c r="Q396" i="1" s="1"/>
  <c r="E397" i="1"/>
  <c r="F397" i="1"/>
  <c r="H397" i="1"/>
  <c r="I397" i="1" s="1"/>
  <c r="J397" i="1"/>
  <c r="L397" i="1"/>
  <c r="M397" i="1" s="1"/>
  <c r="N397" i="1"/>
  <c r="P397" i="1"/>
  <c r="Q397" i="1" s="1"/>
  <c r="E398" i="1"/>
  <c r="F398" i="1"/>
  <c r="G398" i="1" s="1"/>
  <c r="H398" i="1"/>
  <c r="I398" i="1" s="1"/>
  <c r="J398" i="1"/>
  <c r="K398" i="1" s="1"/>
  <c r="L398" i="1"/>
  <c r="M398" i="1" s="1"/>
  <c r="N398" i="1"/>
  <c r="O398" i="1" s="1"/>
  <c r="P398" i="1"/>
  <c r="Q398" i="1" s="1"/>
  <c r="E399" i="1"/>
  <c r="F399" i="1"/>
  <c r="H399" i="1"/>
  <c r="I399" i="1" s="1"/>
  <c r="J399" i="1"/>
  <c r="L399" i="1"/>
  <c r="M399" i="1" s="1"/>
  <c r="N399" i="1"/>
  <c r="P399" i="1"/>
  <c r="Q399" i="1" s="1"/>
  <c r="E400" i="1"/>
  <c r="F400" i="1"/>
  <c r="G400" i="1" s="1"/>
  <c r="H400" i="1"/>
  <c r="I400" i="1" s="1"/>
  <c r="J400" i="1"/>
  <c r="K400" i="1" s="1"/>
  <c r="L400" i="1"/>
  <c r="M400" i="1" s="1"/>
  <c r="N400" i="1"/>
  <c r="O400" i="1" s="1"/>
  <c r="P400" i="1"/>
  <c r="Q400" i="1" s="1"/>
  <c r="E401" i="1"/>
  <c r="F401" i="1"/>
  <c r="H401" i="1"/>
  <c r="I401" i="1" s="1"/>
  <c r="J401" i="1"/>
  <c r="L401" i="1"/>
  <c r="M401" i="1" s="1"/>
  <c r="N401" i="1"/>
  <c r="P401" i="1"/>
  <c r="Q401" i="1" s="1"/>
  <c r="E402" i="1"/>
  <c r="F402" i="1"/>
  <c r="G402" i="1" s="1"/>
  <c r="H402" i="1"/>
  <c r="I402" i="1" s="1"/>
  <c r="J402" i="1"/>
  <c r="K402" i="1" s="1"/>
  <c r="L402" i="1"/>
  <c r="M402" i="1" s="1"/>
  <c r="N402" i="1"/>
  <c r="O402" i="1" s="1"/>
  <c r="P402" i="1"/>
  <c r="Q402" i="1" s="1"/>
  <c r="E403" i="1"/>
  <c r="F403" i="1"/>
  <c r="H403" i="1"/>
  <c r="I403" i="1" s="1"/>
  <c r="J403" i="1"/>
  <c r="L403" i="1"/>
  <c r="M403" i="1" s="1"/>
  <c r="N403" i="1"/>
  <c r="P403" i="1"/>
  <c r="Q403" i="1" s="1"/>
  <c r="E404" i="1"/>
  <c r="F404" i="1"/>
  <c r="G404" i="1" s="1"/>
  <c r="H404" i="1"/>
  <c r="I404" i="1" s="1"/>
  <c r="J404" i="1"/>
  <c r="K404" i="1" s="1"/>
  <c r="L404" i="1"/>
  <c r="M404" i="1" s="1"/>
  <c r="N404" i="1"/>
  <c r="O404" i="1" s="1"/>
  <c r="P404" i="1"/>
  <c r="Q404" i="1" s="1"/>
  <c r="E405" i="1"/>
  <c r="F405" i="1"/>
  <c r="H405" i="1"/>
  <c r="I405" i="1" s="1"/>
  <c r="J405" i="1"/>
  <c r="L405" i="1"/>
  <c r="M405" i="1" s="1"/>
  <c r="N405" i="1"/>
  <c r="P405" i="1"/>
  <c r="Q405" i="1" s="1"/>
  <c r="E406" i="1"/>
  <c r="F406" i="1"/>
  <c r="G406" i="1" s="1"/>
  <c r="H406" i="1"/>
  <c r="I406" i="1" s="1"/>
  <c r="J406" i="1"/>
  <c r="K406" i="1" s="1"/>
  <c r="L406" i="1"/>
  <c r="M406" i="1" s="1"/>
  <c r="N406" i="1"/>
  <c r="O406" i="1" s="1"/>
  <c r="P406" i="1"/>
  <c r="Q406" i="1" s="1"/>
  <c r="E407" i="1"/>
  <c r="F407" i="1"/>
  <c r="H407" i="1"/>
  <c r="I407" i="1" s="1"/>
  <c r="J407" i="1"/>
  <c r="L407" i="1"/>
  <c r="M407" i="1" s="1"/>
  <c r="N407" i="1"/>
  <c r="P407" i="1"/>
  <c r="Q407" i="1" s="1"/>
  <c r="E408" i="1"/>
  <c r="F408" i="1"/>
  <c r="G408" i="1" s="1"/>
  <c r="H408" i="1"/>
  <c r="I408" i="1" s="1"/>
  <c r="J408" i="1"/>
  <c r="K408" i="1" s="1"/>
  <c r="L408" i="1"/>
  <c r="M408" i="1" s="1"/>
  <c r="N408" i="1"/>
  <c r="O408" i="1" s="1"/>
  <c r="P408" i="1"/>
  <c r="Q408" i="1" s="1"/>
  <c r="E409" i="1"/>
  <c r="F409" i="1"/>
  <c r="H409" i="1"/>
  <c r="I409" i="1" s="1"/>
  <c r="J409" i="1"/>
  <c r="L409" i="1"/>
  <c r="M409" i="1" s="1"/>
  <c r="N409" i="1"/>
  <c r="P409" i="1"/>
  <c r="Q409" i="1" s="1"/>
  <c r="E410" i="1"/>
  <c r="F410" i="1"/>
  <c r="G410" i="1" s="1"/>
  <c r="H410" i="1"/>
  <c r="I410" i="1" s="1"/>
  <c r="J410" i="1"/>
  <c r="K410" i="1" s="1"/>
  <c r="L410" i="1"/>
  <c r="M410" i="1" s="1"/>
  <c r="N410" i="1"/>
  <c r="O410" i="1" s="1"/>
  <c r="P410" i="1"/>
  <c r="Q410" i="1" s="1"/>
  <c r="E411" i="1"/>
  <c r="F411" i="1"/>
  <c r="H411" i="1"/>
  <c r="I411" i="1" s="1"/>
  <c r="J411" i="1"/>
  <c r="L411" i="1"/>
  <c r="M411" i="1" s="1"/>
  <c r="N411" i="1"/>
  <c r="P411" i="1"/>
  <c r="Q411" i="1" s="1"/>
  <c r="E412" i="1"/>
  <c r="F412" i="1"/>
  <c r="G412" i="1" s="1"/>
  <c r="H412" i="1"/>
  <c r="I412" i="1" s="1"/>
  <c r="J412" i="1"/>
  <c r="K412" i="1" s="1"/>
  <c r="L412" i="1"/>
  <c r="M412" i="1" s="1"/>
  <c r="N412" i="1"/>
  <c r="O412" i="1" s="1"/>
  <c r="P412" i="1"/>
  <c r="Q412" i="1" s="1"/>
  <c r="E413" i="1"/>
  <c r="F413" i="1"/>
  <c r="H413" i="1"/>
  <c r="I413" i="1" s="1"/>
  <c r="J413" i="1"/>
  <c r="L413" i="1"/>
  <c r="M413" i="1" s="1"/>
  <c r="N413" i="1"/>
  <c r="P413" i="1"/>
  <c r="Q413" i="1" s="1"/>
  <c r="E414" i="1"/>
  <c r="F414" i="1"/>
  <c r="G414" i="1" s="1"/>
  <c r="H414" i="1"/>
  <c r="I414" i="1" s="1"/>
  <c r="J414" i="1"/>
  <c r="K414" i="1" s="1"/>
  <c r="L414" i="1"/>
  <c r="M414" i="1" s="1"/>
  <c r="N414" i="1"/>
  <c r="O414" i="1" s="1"/>
  <c r="P414" i="1"/>
  <c r="Q414" i="1" s="1"/>
  <c r="E415" i="1"/>
  <c r="F415" i="1"/>
  <c r="H415" i="1"/>
  <c r="I415" i="1" s="1"/>
  <c r="J415" i="1"/>
  <c r="L415" i="1"/>
  <c r="M415" i="1" s="1"/>
  <c r="N415" i="1"/>
  <c r="P415" i="1"/>
  <c r="Q415" i="1" s="1"/>
  <c r="E416" i="1"/>
  <c r="F416" i="1"/>
  <c r="G416" i="1" s="1"/>
  <c r="H416" i="1"/>
  <c r="I416" i="1" s="1"/>
  <c r="J416" i="1"/>
  <c r="K416" i="1" s="1"/>
  <c r="L416" i="1"/>
  <c r="M416" i="1" s="1"/>
  <c r="N416" i="1"/>
  <c r="O416" i="1" s="1"/>
  <c r="P416" i="1"/>
  <c r="Q416" i="1" s="1"/>
  <c r="E417" i="1"/>
  <c r="G417" i="1" s="1"/>
  <c r="F417" i="1"/>
  <c r="H417" i="1"/>
  <c r="I417" i="1" s="1"/>
  <c r="J417" i="1"/>
  <c r="K417" i="1" s="1"/>
  <c r="L417" i="1"/>
  <c r="M417" i="1" s="1"/>
  <c r="N417" i="1"/>
  <c r="O417" i="1" s="1"/>
  <c r="P417" i="1"/>
  <c r="Q417" i="1" s="1"/>
  <c r="E418" i="1"/>
  <c r="F418" i="1"/>
  <c r="H418" i="1"/>
  <c r="I418" i="1" s="1"/>
  <c r="J418" i="1"/>
  <c r="L418" i="1"/>
  <c r="M418" i="1" s="1"/>
  <c r="N418" i="1"/>
  <c r="P418" i="1"/>
  <c r="Q418" i="1" s="1"/>
  <c r="E419" i="1"/>
  <c r="F419" i="1"/>
  <c r="G419" i="1" s="1"/>
  <c r="H419" i="1"/>
  <c r="I419" i="1" s="1"/>
  <c r="J419" i="1"/>
  <c r="K419" i="1" s="1"/>
  <c r="L419" i="1"/>
  <c r="M419" i="1" s="1"/>
  <c r="N419" i="1"/>
  <c r="O419" i="1" s="1"/>
  <c r="P419" i="1"/>
  <c r="Q419" i="1" s="1"/>
  <c r="E420" i="1"/>
  <c r="F420" i="1"/>
  <c r="H420" i="1"/>
  <c r="J420" i="1"/>
  <c r="L420" i="1"/>
  <c r="M420" i="1" s="1"/>
  <c r="N420" i="1"/>
  <c r="P420" i="1"/>
  <c r="Q420" i="1" s="1"/>
  <c r="E421" i="1"/>
  <c r="F421" i="1"/>
  <c r="G421" i="1" s="1"/>
  <c r="H421" i="1"/>
  <c r="I421" i="1" s="1"/>
  <c r="J421" i="1"/>
  <c r="K421" i="1" s="1"/>
  <c r="L421" i="1"/>
  <c r="M421" i="1" s="1"/>
  <c r="N421" i="1"/>
  <c r="O421" i="1" s="1"/>
  <c r="P421" i="1"/>
  <c r="Q421" i="1" s="1"/>
  <c r="E422" i="1"/>
  <c r="F422" i="1"/>
  <c r="H422" i="1"/>
  <c r="J422" i="1"/>
  <c r="L422" i="1"/>
  <c r="M422" i="1" s="1"/>
  <c r="N422" i="1"/>
  <c r="P422" i="1"/>
  <c r="Q422" i="1" s="1"/>
  <c r="E423" i="1"/>
  <c r="F423" i="1"/>
  <c r="G423" i="1" s="1"/>
  <c r="H423" i="1"/>
  <c r="I423" i="1" s="1"/>
  <c r="J423" i="1"/>
  <c r="K423" i="1" s="1"/>
  <c r="L423" i="1"/>
  <c r="M423" i="1" s="1"/>
  <c r="N423" i="1"/>
  <c r="O423" i="1" s="1"/>
  <c r="P423" i="1"/>
  <c r="Q423" i="1" s="1"/>
  <c r="E424" i="1"/>
  <c r="F424" i="1"/>
  <c r="H424" i="1"/>
  <c r="I424" i="1" s="1"/>
  <c r="J424" i="1"/>
  <c r="L424" i="1"/>
  <c r="M424" i="1" s="1"/>
  <c r="N424" i="1"/>
  <c r="P424" i="1"/>
  <c r="Q424" i="1" s="1"/>
  <c r="E425" i="1"/>
  <c r="F425" i="1"/>
  <c r="H425" i="1"/>
  <c r="I425" i="1"/>
  <c r="J425" i="1"/>
  <c r="K425" i="1"/>
  <c r="L425" i="1"/>
  <c r="M425" i="1"/>
  <c r="N425" i="1"/>
  <c r="O425" i="1"/>
  <c r="P425" i="1"/>
  <c r="Q425" i="1"/>
  <c r="E426" i="1"/>
  <c r="F426" i="1"/>
  <c r="G426" i="1" s="1"/>
  <c r="H426" i="1"/>
  <c r="I426" i="1" s="1"/>
  <c r="J426" i="1"/>
  <c r="K426" i="1" s="1"/>
  <c r="L426" i="1"/>
  <c r="M426" i="1" s="1"/>
  <c r="N426" i="1"/>
  <c r="O426" i="1" s="1"/>
  <c r="P426" i="1"/>
  <c r="Q426" i="1" s="1"/>
  <c r="E427" i="1"/>
  <c r="F427" i="1"/>
  <c r="G427" i="1"/>
  <c r="H427" i="1"/>
  <c r="I427" i="1"/>
  <c r="J427" i="1"/>
  <c r="K427" i="1"/>
  <c r="L427" i="1"/>
  <c r="M427" i="1"/>
  <c r="N427" i="1"/>
  <c r="O427" i="1"/>
  <c r="P427" i="1"/>
  <c r="Q427" i="1"/>
  <c r="E428" i="1"/>
  <c r="F428" i="1"/>
  <c r="G428" i="1" s="1"/>
  <c r="H428" i="1"/>
  <c r="I428" i="1" s="1"/>
  <c r="J428" i="1"/>
  <c r="K428" i="1" s="1"/>
  <c r="L428" i="1"/>
  <c r="M428" i="1" s="1"/>
  <c r="N428" i="1"/>
  <c r="O428" i="1" s="1"/>
  <c r="P428" i="1"/>
  <c r="Q428" i="1" s="1"/>
  <c r="E429" i="1"/>
  <c r="G429" i="1" s="1"/>
  <c r="F429" i="1"/>
  <c r="H429" i="1"/>
  <c r="I429" i="1" s="1"/>
  <c r="J429" i="1"/>
  <c r="K429" i="1" s="1"/>
  <c r="L429" i="1"/>
  <c r="M429" i="1" s="1"/>
  <c r="N429" i="1"/>
  <c r="O429" i="1" s="1"/>
  <c r="P429" i="1"/>
  <c r="Q429" i="1" s="1"/>
  <c r="E430" i="1"/>
  <c r="F430" i="1"/>
  <c r="H430" i="1"/>
  <c r="I430" i="1" s="1"/>
  <c r="J430" i="1"/>
  <c r="L430" i="1"/>
  <c r="M430" i="1" s="1"/>
  <c r="N430" i="1"/>
  <c r="P430" i="1"/>
  <c r="Q430" i="1" s="1"/>
  <c r="E431" i="1"/>
  <c r="F431" i="1"/>
  <c r="H431" i="1"/>
  <c r="I431" i="1" s="1"/>
  <c r="J431" i="1"/>
  <c r="L431" i="1"/>
  <c r="M431" i="1" s="1"/>
  <c r="N431" i="1"/>
  <c r="P431" i="1"/>
  <c r="Q431" i="1" s="1"/>
  <c r="E432" i="1"/>
  <c r="F432" i="1"/>
  <c r="H432" i="1"/>
  <c r="I432" i="1" s="1"/>
  <c r="J432" i="1"/>
  <c r="L432" i="1"/>
  <c r="M432" i="1" s="1"/>
  <c r="N432" i="1"/>
  <c r="P432" i="1"/>
  <c r="Q432" i="1" s="1"/>
  <c r="E433" i="1"/>
  <c r="F433" i="1"/>
  <c r="H433" i="1"/>
  <c r="I433" i="1" s="1"/>
  <c r="J433" i="1"/>
  <c r="L433" i="1"/>
  <c r="M433" i="1" s="1"/>
  <c r="N433" i="1"/>
  <c r="P433" i="1"/>
  <c r="Q433" i="1" s="1"/>
  <c r="E434" i="1"/>
  <c r="F434" i="1"/>
  <c r="H434" i="1"/>
  <c r="I434" i="1" s="1"/>
  <c r="J434" i="1"/>
  <c r="L434" i="1"/>
  <c r="M434" i="1" s="1"/>
  <c r="N434" i="1"/>
  <c r="P434" i="1"/>
  <c r="Q434" i="1" s="1"/>
  <c r="E435" i="1"/>
  <c r="F435" i="1"/>
  <c r="H435" i="1"/>
  <c r="I435" i="1" s="1"/>
  <c r="J435" i="1"/>
  <c r="K435" i="1" s="1"/>
  <c r="L435" i="1"/>
  <c r="M435" i="1" s="1"/>
  <c r="N435" i="1"/>
  <c r="O435" i="1" s="1"/>
  <c r="P435" i="1"/>
  <c r="Q435" i="1" s="1"/>
  <c r="E436" i="1"/>
  <c r="F436" i="1"/>
  <c r="H436" i="1"/>
  <c r="J436" i="1"/>
  <c r="L436" i="1"/>
  <c r="M436" i="1" s="1"/>
  <c r="N436" i="1"/>
  <c r="P436" i="1"/>
  <c r="Q436" i="1" s="1"/>
  <c r="E437" i="1"/>
  <c r="F437" i="1"/>
  <c r="H437" i="1"/>
  <c r="I437" i="1" s="1"/>
  <c r="J437" i="1"/>
  <c r="K437" i="1" s="1"/>
  <c r="L437" i="1"/>
  <c r="M437" i="1" s="1"/>
  <c r="N437" i="1"/>
  <c r="O437" i="1" s="1"/>
  <c r="P437" i="1"/>
  <c r="Q437" i="1" s="1"/>
  <c r="E438" i="1"/>
  <c r="F438" i="1"/>
  <c r="H438" i="1"/>
  <c r="J438" i="1"/>
  <c r="L438" i="1"/>
  <c r="M438" i="1" s="1"/>
  <c r="N438" i="1"/>
  <c r="P438" i="1"/>
  <c r="Q438" i="1" s="1"/>
  <c r="E439" i="1"/>
  <c r="F439" i="1"/>
  <c r="G439" i="1" s="1"/>
  <c r="H439" i="1"/>
  <c r="I439" i="1" s="1"/>
  <c r="J439" i="1"/>
  <c r="K439" i="1" s="1"/>
  <c r="L439" i="1"/>
  <c r="M439" i="1" s="1"/>
  <c r="N439" i="1"/>
  <c r="O439" i="1" s="1"/>
  <c r="P439" i="1"/>
  <c r="Q439" i="1" s="1"/>
  <c r="E440" i="1"/>
  <c r="F440" i="1"/>
  <c r="H440" i="1"/>
  <c r="I440" i="1" s="1"/>
  <c r="J440" i="1"/>
  <c r="L440" i="1"/>
  <c r="M440" i="1" s="1"/>
  <c r="N440" i="1"/>
  <c r="P440" i="1"/>
  <c r="Q440" i="1" s="1"/>
  <c r="E441" i="1"/>
  <c r="F441" i="1"/>
  <c r="H441" i="1"/>
  <c r="I441" i="1"/>
  <c r="J441" i="1"/>
  <c r="K441" i="1"/>
  <c r="L441" i="1"/>
  <c r="M441" i="1"/>
  <c r="N441" i="1"/>
  <c r="O441" i="1"/>
  <c r="P441" i="1"/>
  <c r="Q441" i="1"/>
  <c r="E442" i="1"/>
  <c r="F442" i="1"/>
  <c r="G442" i="1" s="1"/>
  <c r="H442" i="1"/>
  <c r="I442" i="1" s="1"/>
  <c r="J442" i="1"/>
  <c r="K442" i="1" s="1"/>
  <c r="L442" i="1"/>
  <c r="M442" i="1" s="1"/>
  <c r="N442" i="1"/>
  <c r="O442" i="1" s="1"/>
  <c r="P442" i="1"/>
  <c r="Q442" i="1" s="1"/>
  <c r="E443" i="1"/>
  <c r="G443" i="1" s="1"/>
  <c r="F443" i="1"/>
  <c r="H443" i="1"/>
  <c r="J443" i="1"/>
  <c r="K443" i="1"/>
  <c r="L443" i="1"/>
  <c r="M443" i="1"/>
  <c r="N443" i="1"/>
  <c r="O443" i="1"/>
  <c r="P443" i="1"/>
  <c r="Q443" i="1"/>
  <c r="E444" i="1"/>
  <c r="F444" i="1"/>
  <c r="G444" i="1" s="1"/>
  <c r="H444" i="1"/>
  <c r="I444" i="1" s="1"/>
  <c r="J444" i="1"/>
  <c r="K444" i="1" s="1"/>
  <c r="L444" i="1"/>
  <c r="M444" i="1" s="1"/>
  <c r="N444" i="1"/>
  <c r="O444" i="1" s="1"/>
  <c r="P444" i="1"/>
  <c r="Q444" i="1" s="1"/>
  <c r="E445" i="1"/>
  <c r="G445" i="1" s="1"/>
  <c r="F445" i="1"/>
  <c r="H445" i="1"/>
  <c r="J445" i="1"/>
  <c r="K445" i="1"/>
  <c r="L445" i="1"/>
  <c r="M445" i="1"/>
  <c r="N445" i="1"/>
  <c r="O445" i="1"/>
  <c r="P445" i="1"/>
  <c r="Q445" i="1"/>
  <c r="E446" i="1"/>
  <c r="F446" i="1"/>
  <c r="H446" i="1"/>
  <c r="J446" i="1"/>
  <c r="L446" i="1"/>
  <c r="M446" i="1" s="1"/>
  <c r="N446" i="1"/>
  <c r="P446" i="1"/>
  <c r="Q446" i="1" s="1"/>
  <c r="E447" i="1"/>
  <c r="F447" i="1"/>
  <c r="H447" i="1"/>
  <c r="J447" i="1"/>
  <c r="L447" i="1"/>
  <c r="N447" i="1"/>
  <c r="P447" i="1"/>
  <c r="E448" i="1"/>
  <c r="F448" i="1"/>
  <c r="H448" i="1"/>
  <c r="J448" i="1"/>
  <c r="K448" i="1" s="1"/>
  <c r="L448" i="1"/>
  <c r="M448" i="1" s="1"/>
  <c r="N448" i="1"/>
  <c r="O448" i="1" s="1"/>
  <c r="P448" i="1"/>
  <c r="Q448" i="1" s="1"/>
  <c r="E449" i="1"/>
  <c r="F449" i="1"/>
  <c r="H449" i="1"/>
  <c r="I449" i="1" s="1"/>
  <c r="J449" i="1"/>
  <c r="L449" i="1"/>
  <c r="M449" i="1" s="1"/>
  <c r="N449" i="1"/>
  <c r="P449" i="1"/>
  <c r="Q449" i="1" s="1"/>
  <c r="E450" i="1"/>
  <c r="F450" i="1"/>
  <c r="H450" i="1"/>
  <c r="J450" i="1"/>
  <c r="K450" i="1" s="1"/>
  <c r="L450" i="1"/>
  <c r="M450" i="1" s="1"/>
  <c r="N450" i="1"/>
  <c r="O450" i="1" s="1"/>
  <c r="P450" i="1"/>
  <c r="Q450" i="1" s="1"/>
  <c r="E451" i="1"/>
  <c r="F451" i="1"/>
  <c r="H451" i="1"/>
  <c r="J451" i="1"/>
  <c r="L451" i="1"/>
  <c r="M451" i="1" s="1"/>
  <c r="N451" i="1"/>
  <c r="P451" i="1"/>
  <c r="Q451" i="1" s="1"/>
  <c r="E452" i="1"/>
  <c r="F452" i="1"/>
  <c r="H452" i="1"/>
  <c r="J452" i="1"/>
  <c r="K452" i="1" s="1"/>
  <c r="L452" i="1"/>
  <c r="M452" i="1" s="1"/>
  <c r="N452" i="1"/>
  <c r="O452" i="1" s="1"/>
  <c r="P452" i="1"/>
  <c r="Q452" i="1" s="1"/>
  <c r="E453" i="1"/>
  <c r="F453" i="1"/>
  <c r="H453" i="1"/>
  <c r="I453" i="1" s="1"/>
  <c r="J453" i="1"/>
  <c r="L453" i="1"/>
  <c r="M453" i="1" s="1"/>
  <c r="N453" i="1"/>
  <c r="P453" i="1"/>
  <c r="Q453" i="1" s="1"/>
  <c r="E454" i="1"/>
  <c r="F454" i="1"/>
  <c r="H454" i="1"/>
  <c r="I454" i="1" s="1"/>
  <c r="J454" i="1"/>
  <c r="K454" i="1" s="1"/>
  <c r="L454" i="1"/>
  <c r="M454" i="1" s="1"/>
  <c r="N454" i="1"/>
  <c r="O454" i="1" s="1"/>
  <c r="P454" i="1"/>
  <c r="Q454" i="1" s="1"/>
  <c r="E455" i="1"/>
  <c r="F455" i="1"/>
  <c r="H455" i="1"/>
  <c r="I455" i="1" s="1"/>
  <c r="J455" i="1"/>
  <c r="L455" i="1"/>
  <c r="M455" i="1" s="1"/>
  <c r="N455" i="1"/>
  <c r="P455" i="1"/>
  <c r="Q455" i="1" s="1"/>
  <c r="E456" i="1"/>
  <c r="F456" i="1"/>
  <c r="H456" i="1"/>
  <c r="J456" i="1"/>
  <c r="K456" i="1" s="1"/>
  <c r="L456" i="1"/>
  <c r="M456" i="1" s="1"/>
  <c r="N456" i="1"/>
  <c r="O456" i="1" s="1"/>
  <c r="P456" i="1"/>
  <c r="Q456" i="1" s="1"/>
  <c r="E457" i="1"/>
  <c r="F457" i="1"/>
  <c r="H457" i="1"/>
  <c r="I457" i="1" s="1"/>
  <c r="J457" i="1"/>
  <c r="L457" i="1"/>
  <c r="M457" i="1" s="1"/>
  <c r="N457" i="1"/>
  <c r="P457" i="1"/>
  <c r="Q457" i="1" s="1"/>
  <c r="E458" i="1"/>
  <c r="F458" i="1"/>
  <c r="H458" i="1"/>
  <c r="I458" i="1"/>
  <c r="J458" i="1"/>
  <c r="K458" i="1"/>
  <c r="L458" i="1"/>
  <c r="M458" i="1"/>
  <c r="N458" i="1"/>
  <c r="O458" i="1"/>
  <c r="P458" i="1"/>
  <c r="Q458" i="1"/>
  <c r="E459" i="1"/>
  <c r="F459" i="1"/>
  <c r="G459" i="1" s="1"/>
  <c r="H459" i="1"/>
  <c r="I459" i="1" s="1"/>
  <c r="J459" i="1"/>
  <c r="K459" i="1" s="1"/>
  <c r="L459" i="1"/>
  <c r="M459" i="1" s="1"/>
  <c r="N459" i="1"/>
  <c r="O459" i="1" s="1"/>
  <c r="P459" i="1"/>
  <c r="Q459" i="1" s="1"/>
  <c r="E460" i="1"/>
  <c r="G460" i="1" s="1"/>
  <c r="F460" i="1"/>
  <c r="H460" i="1"/>
  <c r="I460" i="1" s="1"/>
  <c r="J460" i="1"/>
  <c r="L460" i="1"/>
  <c r="M460" i="1" s="1"/>
  <c r="N460" i="1"/>
  <c r="P460" i="1"/>
  <c r="Q460" i="1" s="1"/>
  <c r="E461" i="1"/>
  <c r="F461" i="1"/>
  <c r="H461" i="1"/>
  <c r="I461" i="1" s="1"/>
  <c r="J461" i="1"/>
  <c r="L461" i="1"/>
  <c r="M461" i="1" s="1"/>
  <c r="N461" i="1"/>
  <c r="P461" i="1"/>
  <c r="Q461" i="1" s="1"/>
  <c r="E462" i="1"/>
  <c r="F462" i="1"/>
  <c r="H462" i="1"/>
  <c r="J462" i="1"/>
  <c r="L462" i="1"/>
  <c r="M462" i="1" s="1"/>
  <c r="N462" i="1"/>
  <c r="P462" i="1"/>
  <c r="Q462" i="1" s="1"/>
  <c r="E463" i="1"/>
  <c r="F463" i="1"/>
  <c r="H463" i="1"/>
  <c r="I463" i="1" s="1"/>
  <c r="J463" i="1"/>
  <c r="L463" i="1"/>
  <c r="M463" i="1" s="1"/>
  <c r="N463" i="1"/>
  <c r="P463" i="1"/>
  <c r="Q463" i="1" s="1"/>
  <c r="E464" i="1"/>
  <c r="F464" i="1"/>
  <c r="H464" i="1"/>
  <c r="J464" i="1"/>
  <c r="L464" i="1"/>
  <c r="M464" i="1" s="1"/>
  <c r="N464" i="1"/>
  <c r="P464" i="1"/>
  <c r="Q464" i="1" s="1"/>
  <c r="E465" i="1"/>
  <c r="F465" i="1"/>
  <c r="H465" i="1"/>
  <c r="I465" i="1" s="1"/>
  <c r="J465" i="1"/>
  <c r="L465" i="1"/>
  <c r="M465" i="1" s="1"/>
  <c r="N465" i="1"/>
  <c r="P465" i="1"/>
  <c r="Q465" i="1" s="1"/>
  <c r="E466" i="1"/>
  <c r="F466" i="1"/>
  <c r="H466" i="1"/>
  <c r="J466" i="1"/>
  <c r="L466" i="1"/>
  <c r="M466" i="1" s="1"/>
  <c r="N466" i="1"/>
  <c r="P466" i="1"/>
  <c r="Q466" i="1" s="1"/>
  <c r="E467" i="1"/>
  <c r="F467" i="1"/>
  <c r="H467" i="1"/>
  <c r="I467" i="1" s="1"/>
  <c r="J467" i="1"/>
  <c r="L467" i="1"/>
  <c r="M467" i="1" s="1"/>
  <c r="N467" i="1"/>
  <c r="P467" i="1"/>
  <c r="Q467" i="1" s="1"/>
  <c r="E468" i="1"/>
  <c r="F468" i="1"/>
  <c r="H468" i="1"/>
  <c r="J468" i="1"/>
  <c r="L468" i="1"/>
  <c r="M468" i="1" s="1"/>
  <c r="N468" i="1"/>
  <c r="P468" i="1"/>
  <c r="Q468" i="1" s="1"/>
  <c r="E469" i="1"/>
  <c r="F469" i="1"/>
  <c r="H469" i="1"/>
  <c r="I469" i="1" s="1"/>
  <c r="J469" i="1"/>
  <c r="L469" i="1"/>
  <c r="M469" i="1" s="1"/>
  <c r="N469" i="1"/>
  <c r="P469" i="1"/>
  <c r="Q469" i="1" s="1"/>
  <c r="E470" i="1"/>
  <c r="F470" i="1"/>
  <c r="H470" i="1"/>
  <c r="J470" i="1"/>
  <c r="L470" i="1"/>
  <c r="M470" i="1" s="1"/>
  <c r="N470" i="1"/>
  <c r="P470" i="1"/>
  <c r="Q470" i="1" s="1"/>
  <c r="E471" i="1"/>
  <c r="F471" i="1"/>
  <c r="H471" i="1"/>
  <c r="I471" i="1" s="1"/>
  <c r="J471" i="1"/>
  <c r="L471" i="1"/>
  <c r="M471" i="1" s="1"/>
  <c r="N471" i="1"/>
  <c r="P471" i="1"/>
  <c r="Q471" i="1" s="1"/>
  <c r="E472" i="1"/>
  <c r="F472" i="1"/>
  <c r="H472" i="1"/>
  <c r="J472" i="1"/>
  <c r="L472" i="1"/>
  <c r="M472" i="1" s="1"/>
  <c r="N472" i="1"/>
  <c r="P472" i="1"/>
  <c r="Q472" i="1" s="1"/>
  <c r="E473" i="1"/>
  <c r="F473" i="1"/>
  <c r="H473" i="1"/>
  <c r="I473" i="1" s="1"/>
  <c r="J473" i="1"/>
  <c r="L473" i="1"/>
  <c r="M473" i="1" s="1"/>
  <c r="N473" i="1"/>
  <c r="P473" i="1"/>
  <c r="Q473" i="1" s="1"/>
  <c r="E474" i="1"/>
  <c r="F474" i="1"/>
  <c r="H474" i="1"/>
  <c r="J474" i="1"/>
  <c r="L474" i="1"/>
  <c r="M474" i="1" s="1"/>
  <c r="N474" i="1"/>
  <c r="P474" i="1"/>
  <c r="Q474" i="1" s="1"/>
  <c r="E475" i="1"/>
  <c r="F475" i="1"/>
  <c r="H475" i="1"/>
  <c r="I475" i="1" s="1"/>
  <c r="J475" i="1"/>
  <c r="L475" i="1"/>
  <c r="M475" i="1" s="1"/>
  <c r="N475" i="1"/>
  <c r="P475" i="1"/>
  <c r="Q475" i="1" s="1"/>
  <c r="E476" i="1"/>
  <c r="F476" i="1"/>
  <c r="H476" i="1"/>
  <c r="J476" i="1"/>
  <c r="L476" i="1"/>
  <c r="M476" i="1" s="1"/>
  <c r="N476" i="1"/>
  <c r="P476" i="1"/>
  <c r="Q476" i="1" s="1"/>
  <c r="E477" i="1"/>
  <c r="F477" i="1"/>
  <c r="H477" i="1"/>
  <c r="I477" i="1" s="1"/>
  <c r="J477" i="1"/>
  <c r="L477" i="1"/>
  <c r="M477" i="1" s="1"/>
  <c r="N477" i="1"/>
  <c r="P477" i="1"/>
  <c r="Q477" i="1" s="1"/>
  <c r="Q482" i="1" l="1"/>
  <c r="G483" i="1"/>
  <c r="K483" i="1"/>
  <c r="O483" i="1"/>
  <c r="I483" i="1"/>
  <c r="M483" i="1"/>
  <c r="Q483" i="1"/>
  <c r="G482" i="1"/>
  <c r="I481" i="1"/>
  <c r="M481" i="1"/>
  <c r="Q481" i="1"/>
  <c r="E478" i="1"/>
  <c r="I482" i="1"/>
  <c r="I480" i="1"/>
  <c r="K480" i="1"/>
  <c r="M480" i="1"/>
  <c r="O480" i="1"/>
  <c r="K482" i="1"/>
  <c r="M482" i="1"/>
  <c r="O482" i="1"/>
  <c r="F478" i="1"/>
  <c r="H478" i="1"/>
  <c r="I478" i="1" s="1"/>
  <c r="J478" i="1"/>
  <c r="L478" i="1"/>
  <c r="M478" i="1" s="1"/>
  <c r="N478" i="1"/>
  <c r="P478" i="1"/>
  <c r="Q478" i="1" s="1"/>
  <c r="I472" i="1"/>
  <c r="Q447" i="1"/>
  <c r="M447" i="1"/>
  <c r="I447" i="1"/>
  <c r="I422" i="1"/>
  <c r="O476" i="1"/>
  <c r="K476" i="1"/>
  <c r="O472" i="1"/>
  <c r="K472" i="1"/>
  <c r="G431" i="1"/>
  <c r="O430" i="1"/>
  <c r="K430" i="1"/>
  <c r="G430" i="1"/>
  <c r="G425" i="1"/>
  <c r="O424" i="1"/>
  <c r="K424" i="1"/>
  <c r="G424" i="1"/>
  <c r="O422" i="1"/>
  <c r="K422" i="1"/>
  <c r="G422" i="1"/>
  <c r="O420" i="1"/>
  <c r="K420" i="1"/>
  <c r="G420" i="1"/>
  <c r="O418" i="1"/>
  <c r="K418" i="1"/>
  <c r="G418" i="1"/>
  <c r="O114" i="1"/>
  <c r="K114" i="1"/>
  <c r="G114" i="1"/>
  <c r="O112" i="1"/>
  <c r="K112" i="1"/>
  <c r="G112" i="1"/>
  <c r="O110" i="1"/>
  <c r="K110" i="1"/>
  <c r="G110" i="1"/>
  <c r="O108" i="1"/>
  <c r="K108" i="1"/>
  <c r="G108" i="1"/>
  <c r="O106" i="1"/>
  <c r="K106" i="1"/>
  <c r="G106" i="1"/>
  <c r="O104" i="1"/>
  <c r="K104" i="1"/>
  <c r="G104" i="1"/>
  <c r="O102" i="1"/>
  <c r="K102" i="1"/>
  <c r="G102" i="1"/>
  <c r="O100" i="1"/>
  <c r="K100" i="1"/>
  <c r="G100" i="1"/>
  <c r="O98" i="1"/>
  <c r="K98" i="1"/>
  <c r="G98" i="1"/>
  <c r="O96" i="1"/>
  <c r="K96" i="1"/>
  <c r="G96" i="1"/>
  <c r="O94" i="1"/>
  <c r="K94" i="1"/>
  <c r="G94" i="1"/>
  <c r="O92" i="1"/>
  <c r="K92" i="1"/>
  <c r="G92" i="1"/>
  <c r="O90" i="1"/>
  <c r="K90" i="1"/>
  <c r="G90" i="1"/>
  <c r="O88" i="1"/>
  <c r="K88" i="1"/>
  <c r="G88" i="1"/>
  <c r="O86" i="1"/>
  <c r="K86" i="1"/>
  <c r="G86" i="1"/>
  <c r="O84" i="1"/>
  <c r="K84" i="1"/>
  <c r="G84" i="1"/>
  <c r="O82" i="1"/>
  <c r="K82" i="1"/>
  <c r="G82" i="1"/>
  <c r="O80" i="1"/>
  <c r="K80" i="1"/>
  <c r="G80" i="1"/>
  <c r="O78" i="1"/>
  <c r="K78" i="1"/>
  <c r="G78" i="1"/>
  <c r="O76" i="1"/>
  <c r="K76" i="1"/>
  <c r="G76" i="1"/>
  <c r="O74" i="1"/>
  <c r="K74" i="1"/>
  <c r="G74" i="1"/>
  <c r="I438" i="1"/>
  <c r="I420" i="1"/>
  <c r="O72" i="1"/>
  <c r="K72" i="1"/>
  <c r="G72" i="1"/>
  <c r="O70" i="1"/>
  <c r="K70" i="1"/>
  <c r="G70" i="1"/>
  <c r="G69" i="1"/>
  <c r="O67" i="1"/>
  <c r="K67" i="1"/>
  <c r="G67" i="1"/>
  <c r="O65" i="1"/>
  <c r="K65" i="1"/>
  <c r="G65" i="1"/>
  <c r="O63" i="1"/>
  <c r="K63" i="1"/>
  <c r="G63" i="1"/>
  <c r="O61" i="1"/>
  <c r="K61" i="1"/>
  <c r="G61" i="1"/>
  <c r="O59" i="1"/>
  <c r="K59" i="1"/>
  <c r="G59" i="1"/>
  <c r="O57" i="1"/>
  <c r="K57" i="1"/>
  <c r="G57" i="1"/>
  <c r="O55" i="1"/>
  <c r="K55" i="1"/>
  <c r="G55" i="1"/>
  <c r="O53" i="1"/>
  <c r="K53" i="1"/>
  <c r="G53" i="1"/>
  <c r="O51" i="1"/>
  <c r="K51" i="1"/>
  <c r="G51" i="1"/>
  <c r="O49" i="1"/>
  <c r="K49" i="1"/>
  <c r="G49" i="1"/>
  <c r="O47" i="1"/>
  <c r="K47" i="1"/>
  <c r="G47" i="1"/>
  <c r="O45" i="1"/>
  <c r="K45" i="1"/>
  <c r="G45" i="1"/>
  <c r="O43" i="1"/>
  <c r="K43" i="1"/>
  <c r="G43" i="1"/>
  <c r="O41" i="1"/>
  <c r="K41" i="1"/>
  <c r="G41" i="1"/>
  <c r="G40" i="1"/>
  <c r="O38" i="1"/>
  <c r="K38" i="1"/>
  <c r="G38" i="1"/>
  <c r="O36" i="1"/>
  <c r="K36" i="1"/>
  <c r="G36" i="1"/>
  <c r="O34" i="1"/>
  <c r="K34" i="1"/>
  <c r="G34" i="1"/>
  <c r="O32" i="1"/>
  <c r="K32" i="1"/>
  <c r="G32" i="1"/>
  <c r="O30" i="1"/>
  <c r="K30" i="1"/>
  <c r="G30" i="1"/>
  <c r="O28" i="1"/>
  <c r="K28" i="1"/>
  <c r="G28" i="1"/>
  <c r="O26" i="1"/>
  <c r="K26" i="1"/>
  <c r="G26" i="1"/>
  <c r="O24" i="1"/>
  <c r="K24" i="1"/>
  <c r="G24" i="1"/>
  <c r="O22" i="1"/>
  <c r="K22" i="1"/>
  <c r="G22" i="1"/>
  <c r="O20" i="1"/>
  <c r="K20" i="1"/>
  <c r="G20" i="1"/>
  <c r="O18" i="1"/>
  <c r="K18" i="1"/>
  <c r="G18" i="1"/>
  <c r="O16" i="1"/>
  <c r="K16" i="1"/>
  <c r="G16" i="1"/>
  <c r="O14" i="1"/>
  <c r="I451" i="1"/>
  <c r="G474" i="1"/>
  <c r="O473" i="1"/>
  <c r="K473" i="1"/>
  <c r="G473" i="1"/>
  <c r="O470" i="1"/>
  <c r="K470" i="1"/>
  <c r="O468" i="1"/>
  <c r="K468" i="1"/>
  <c r="O466" i="1"/>
  <c r="K466" i="1"/>
  <c r="O464" i="1"/>
  <c r="K464" i="1"/>
  <c r="O462" i="1"/>
  <c r="K462" i="1"/>
  <c r="O460" i="1"/>
  <c r="K460" i="1"/>
  <c r="G454" i="1"/>
  <c r="O453" i="1"/>
  <c r="K453" i="1"/>
  <c r="G453" i="1"/>
  <c r="G452" i="1"/>
  <c r="O451" i="1"/>
  <c r="K451" i="1"/>
  <c r="G451" i="1"/>
  <c r="G446" i="1"/>
  <c r="G437" i="1"/>
  <c r="O436" i="1"/>
  <c r="K436" i="1"/>
  <c r="G436" i="1"/>
  <c r="O433" i="1"/>
  <c r="K433" i="1"/>
  <c r="G433" i="1"/>
  <c r="O415" i="1"/>
  <c r="K415" i="1"/>
  <c r="G415" i="1"/>
  <c r="O413" i="1"/>
  <c r="K413" i="1"/>
  <c r="G413" i="1"/>
  <c r="O411" i="1"/>
  <c r="K411" i="1"/>
  <c r="G411" i="1"/>
  <c r="O409" i="1"/>
  <c r="K409" i="1"/>
  <c r="G409" i="1"/>
  <c r="O407" i="1"/>
  <c r="K407" i="1"/>
  <c r="G407" i="1"/>
  <c r="O405" i="1"/>
  <c r="K405" i="1"/>
  <c r="G405" i="1"/>
  <c r="O403" i="1"/>
  <c r="K403" i="1"/>
  <c r="G403" i="1"/>
  <c r="O401" i="1"/>
  <c r="K401" i="1"/>
  <c r="G401" i="1"/>
  <c r="O399" i="1"/>
  <c r="K399" i="1"/>
  <c r="G399" i="1"/>
  <c r="O397" i="1"/>
  <c r="K397" i="1"/>
  <c r="G397" i="1"/>
  <c r="O395" i="1"/>
  <c r="K395" i="1"/>
  <c r="G395" i="1"/>
  <c r="O393" i="1"/>
  <c r="K393" i="1"/>
  <c r="G393" i="1"/>
  <c r="O391" i="1"/>
  <c r="K391" i="1"/>
  <c r="G391" i="1"/>
  <c r="O389" i="1"/>
  <c r="K389" i="1"/>
  <c r="G389" i="1"/>
  <c r="O387" i="1"/>
  <c r="K387" i="1"/>
  <c r="G387" i="1"/>
  <c r="O385" i="1"/>
  <c r="K385" i="1"/>
  <c r="G385" i="1"/>
  <c r="O383" i="1"/>
  <c r="K383" i="1"/>
  <c r="G383" i="1"/>
  <c r="O381" i="1"/>
  <c r="K381" i="1"/>
  <c r="G381" i="1"/>
  <c r="O325" i="1"/>
  <c r="K325" i="1"/>
  <c r="G325" i="1"/>
  <c r="O319" i="1"/>
  <c r="K319" i="1"/>
  <c r="G319" i="1"/>
  <c r="O317" i="1"/>
  <c r="K317" i="1"/>
  <c r="G317" i="1"/>
  <c r="O315" i="1"/>
  <c r="K315" i="1"/>
  <c r="G315" i="1"/>
  <c r="O313" i="1"/>
  <c r="K313" i="1"/>
  <c r="G313" i="1"/>
  <c r="O311" i="1"/>
  <c r="K311" i="1"/>
  <c r="G311" i="1"/>
  <c r="O309" i="1"/>
  <c r="K309" i="1"/>
  <c r="G309" i="1"/>
  <c r="O307" i="1"/>
  <c r="K307" i="1"/>
  <c r="G307" i="1"/>
  <c r="O305" i="1"/>
  <c r="K305" i="1"/>
  <c r="G305" i="1"/>
  <c r="O303" i="1"/>
  <c r="K303" i="1"/>
  <c r="G303" i="1"/>
  <c r="O301" i="1"/>
  <c r="K301" i="1"/>
  <c r="G301" i="1"/>
  <c r="O299" i="1"/>
  <c r="K299" i="1"/>
  <c r="G299" i="1"/>
  <c r="O297" i="1"/>
  <c r="K297" i="1"/>
  <c r="G297" i="1"/>
  <c r="I436" i="1"/>
  <c r="O270" i="1"/>
  <c r="K270" i="1"/>
  <c r="G270" i="1"/>
  <c r="O268" i="1"/>
  <c r="K268" i="1"/>
  <c r="G268" i="1"/>
  <c r="O266" i="1"/>
  <c r="K266" i="1"/>
  <c r="G266" i="1"/>
  <c r="O264" i="1"/>
  <c r="K264" i="1"/>
  <c r="G264" i="1"/>
  <c r="O262" i="1"/>
  <c r="K262" i="1"/>
  <c r="G262" i="1"/>
  <c r="O260" i="1"/>
  <c r="K260" i="1"/>
  <c r="G260" i="1"/>
  <c r="O258" i="1"/>
  <c r="K258" i="1"/>
  <c r="G258" i="1"/>
  <c r="O256" i="1"/>
  <c r="K256" i="1"/>
  <c r="G256" i="1"/>
  <c r="O254" i="1"/>
  <c r="K254" i="1"/>
  <c r="G254" i="1"/>
  <c r="O252" i="1"/>
  <c r="K252" i="1"/>
  <c r="G252" i="1"/>
  <c r="O250" i="1"/>
  <c r="K250" i="1"/>
  <c r="G250" i="1"/>
  <c r="O248" i="1"/>
  <c r="K248" i="1"/>
  <c r="G248" i="1"/>
  <c r="O246" i="1"/>
  <c r="K246" i="1"/>
  <c r="G246" i="1"/>
  <c r="O244" i="1"/>
  <c r="K244" i="1"/>
  <c r="G244" i="1"/>
  <c r="O207" i="1"/>
  <c r="K207" i="1"/>
  <c r="G207" i="1"/>
  <c r="O205" i="1"/>
  <c r="K205" i="1"/>
  <c r="G205" i="1"/>
  <c r="O203" i="1"/>
  <c r="K203" i="1"/>
  <c r="G203" i="1"/>
  <c r="O201" i="1"/>
  <c r="K201" i="1"/>
  <c r="G201" i="1"/>
  <c r="O199" i="1"/>
  <c r="K199" i="1"/>
  <c r="G199" i="1"/>
  <c r="O180" i="1"/>
  <c r="K180" i="1"/>
  <c r="G180" i="1"/>
  <c r="O176" i="1"/>
  <c r="K176" i="1"/>
  <c r="G176" i="1"/>
  <c r="O132" i="1"/>
  <c r="K132" i="1"/>
  <c r="G132" i="1"/>
  <c r="O130" i="1"/>
  <c r="K130" i="1"/>
  <c r="G130" i="1"/>
  <c r="O128" i="1"/>
  <c r="K128" i="1"/>
  <c r="G128" i="1"/>
  <c r="O126" i="1"/>
  <c r="K126" i="1"/>
  <c r="G126" i="1"/>
  <c r="O124" i="1"/>
  <c r="K124" i="1"/>
  <c r="G124" i="1"/>
  <c r="O122" i="1"/>
  <c r="K122" i="1"/>
  <c r="G122" i="1"/>
  <c r="K14" i="1"/>
  <c r="O113" i="1"/>
  <c r="K113" i="1"/>
  <c r="G113" i="1"/>
  <c r="O111" i="1"/>
  <c r="K111" i="1"/>
  <c r="G111" i="1"/>
  <c r="O109" i="1"/>
  <c r="K109" i="1"/>
  <c r="G109" i="1"/>
  <c r="O105" i="1"/>
  <c r="K105" i="1"/>
  <c r="G105" i="1"/>
  <c r="O103" i="1"/>
  <c r="K103" i="1"/>
  <c r="G103" i="1"/>
  <c r="O101" i="1"/>
  <c r="K101" i="1"/>
  <c r="G101" i="1"/>
  <c r="O99" i="1"/>
  <c r="K99" i="1"/>
  <c r="G99" i="1"/>
  <c r="O71" i="1"/>
  <c r="K71" i="1"/>
  <c r="G71" i="1"/>
  <c r="G25" i="1"/>
  <c r="O474" i="1"/>
  <c r="O477" i="1"/>
  <c r="K477" i="1"/>
  <c r="G477" i="1"/>
  <c r="G476" i="1"/>
  <c r="O475" i="1"/>
  <c r="K475" i="1"/>
  <c r="G475" i="1"/>
  <c r="G472" i="1"/>
  <c r="O471" i="1"/>
  <c r="K471" i="1"/>
  <c r="G471" i="1"/>
  <c r="G470" i="1"/>
  <c r="O469" i="1"/>
  <c r="K469" i="1"/>
  <c r="G469" i="1"/>
  <c r="G468" i="1"/>
  <c r="O467" i="1"/>
  <c r="K467" i="1"/>
  <c r="G467" i="1"/>
  <c r="G466" i="1"/>
  <c r="O465" i="1"/>
  <c r="K465" i="1"/>
  <c r="G465" i="1"/>
  <c r="G464" i="1"/>
  <c r="O463" i="1"/>
  <c r="K463" i="1"/>
  <c r="G463" i="1"/>
  <c r="G462" i="1"/>
  <c r="O461" i="1"/>
  <c r="K461" i="1"/>
  <c r="G461" i="1"/>
  <c r="G458" i="1"/>
  <c r="O457" i="1"/>
  <c r="K457" i="1"/>
  <c r="G457" i="1"/>
  <c r="G456" i="1"/>
  <c r="O455" i="1"/>
  <c r="K455" i="1"/>
  <c r="G455" i="1"/>
  <c r="O446" i="1"/>
  <c r="O431" i="1"/>
  <c r="K431" i="1"/>
  <c r="G450" i="1"/>
  <c r="O449" i="1"/>
  <c r="K449" i="1"/>
  <c r="G449" i="1"/>
  <c r="G448" i="1"/>
  <c r="O447" i="1"/>
  <c r="K447" i="1"/>
  <c r="G447" i="1"/>
  <c r="G441" i="1"/>
  <c r="O440" i="1"/>
  <c r="K440" i="1"/>
  <c r="G440" i="1"/>
  <c r="O438" i="1"/>
  <c r="K438" i="1"/>
  <c r="G438" i="1"/>
  <c r="G435" i="1"/>
  <c r="O434" i="1"/>
  <c r="K434" i="1"/>
  <c r="G434" i="1"/>
  <c r="O432" i="1"/>
  <c r="K432" i="1"/>
  <c r="G432" i="1"/>
  <c r="Q14" i="1"/>
  <c r="M14" i="1"/>
  <c r="G14" i="1"/>
  <c r="I476" i="1"/>
  <c r="K474" i="1"/>
  <c r="I474" i="1"/>
  <c r="I468" i="1"/>
  <c r="I464" i="1"/>
  <c r="I456" i="1"/>
  <c r="I470" i="1"/>
  <c r="I466" i="1"/>
  <c r="I462" i="1"/>
  <c r="I452" i="1"/>
  <c r="I450" i="1"/>
  <c r="I448" i="1"/>
  <c r="K446" i="1"/>
  <c r="I446" i="1"/>
  <c r="I445" i="1"/>
  <c r="I443" i="1"/>
  <c r="S5" i="1"/>
  <c r="T5" i="1"/>
  <c r="U5" i="1"/>
  <c r="V5" i="1"/>
  <c r="W5" i="1"/>
  <c r="X5" i="1"/>
  <c r="Y5" i="1"/>
  <c r="Z5" i="1"/>
  <c r="AA5" i="1"/>
  <c r="AB5" i="1"/>
  <c r="AC5" i="1"/>
  <c r="H5" i="1" s="1"/>
  <c r="AD5" i="1"/>
  <c r="AE5" i="1"/>
  <c r="AF5" i="1"/>
  <c r="F5" i="1" s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R5" i="1"/>
  <c r="E5" i="1" s="1"/>
  <c r="O478" i="1" l="1"/>
  <c r="K478" i="1"/>
  <c r="G478" i="1"/>
  <c r="G5" i="1"/>
  <c r="I5" i="1"/>
  <c r="N5" i="1"/>
  <c r="O5" i="1" s="1"/>
  <c r="J5" i="1"/>
  <c r="K5" i="1" s="1"/>
  <c r="P5" i="1"/>
  <c r="Q5" i="1" s="1"/>
  <c r="L5" i="1"/>
  <c r="M5" i="1" s="1"/>
</calcChain>
</file>

<file path=xl/sharedStrings.xml><?xml version="1.0" encoding="utf-8"?>
<sst xmlns="http://schemas.openxmlformats.org/spreadsheetml/2006/main" count="1488" uniqueCount="995">
  <si>
    <t>№ строки</t>
  </si>
  <si>
    <t>Наличие отходов на начало отчетного года</t>
  </si>
  <si>
    <t>Образование отходов за отчетный год</t>
  </si>
  <si>
    <t>Поступление отходов из других хозяйствующих субъектов</t>
  </si>
  <si>
    <t>Обработано отходов</t>
  </si>
  <si>
    <t>Утилизировано отходов</t>
  </si>
  <si>
    <t>Обезврежено отходов</t>
  </si>
  <si>
    <t>Наличие отходов на конец отчетного года</t>
  </si>
  <si>
    <t>всего</t>
  </si>
  <si>
    <t>из них</t>
  </si>
  <si>
    <t>для обработки</t>
  </si>
  <si>
    <t>для утилизации</t>
  </si>
  <si>
    <t>для обезвреживания</t>
  </si>
  <si>
    <t>для хранения</t>
  </si>
  <si>
    <t>для захоронения</t>
  </si>
  <si>
    <t>хранение</t>
  </si>
  <si>
    <t>захоронение</t>
  </si>
  <si>
    <t>для повторного применения (рециклинг)</t>
  </si>
  <si>
    <t>предварительно прошедших обработку</t>
  </si>
  <si>
    <t>из других субъектов РФ</t>
  </si>
  <si>
    <t>Поступление отходов с собственных объектов</t>
  </si>
  <si>
    <t>Образование после обработки других видов отходов за отчетный год</t>
  </si>
  <si>
    <t>по импорту из других государств</t>
  </si>
  <si>
    <t>Передача отходов (кроме ТКО) на собственные объекты</t>
  </si>
  <si>
    <t>Размещение отходов 
на эксплуатируемых объектах</t>
  </si>
  <si>
    <t>Передача отходов (за исключением ТКО) другим хозяйствующим субъектам</t>
  </si>
  <si>
    <t>Передача ТКО региональному оператору</t>
  </si>
  <si>
    <t>из них в другие субъекты РФ</t>
  </si>
  <si>
    <t>Код по ОКЕИ:  тонна - 168</t>
  </si>
  <si>
    <t>Класс опасности</t>
  </si>
  <si>
    <t>Код ФККО</t>
  </si>
  <si>
    <t>Вид отходов</t>
  </si>
  <si>
    <t>1 11 210 01 23 5</t>
  </si>
  <si>
    <t>ботва от корнеплодов, другие подобные растительные остатки при выращивании овощей</t>
  </si>
  <si>
    <t>5</t>
  </si>
  <si>
    <t>1 11 210 02 23 5</t>
  </si>
  <si>
    <t>ботва от корнеплодов, другие подобные растительные остатки при выращивании овощей, загрязненные землей</t>
  </si>
  <si>
    <t>1 11 411 11 23 5</t>
  </si>
  <si>
    <t>растительные остатки при выращивании цветов, загрязненные землей</t>
  </si>
  <si>
    <t>1 12 110 01 33 4</t>
  </si>
  <si>
    <t>навоз крупного рогатого скота свежий</t>
  </si>
  <si>
    <t>4</t>
  </si>
  <si>
    <t>1 12 110 02 29 5</t>
  </si>
  <si>
    <t>навоз крупного рогатого скота перепревший</t>
  </si>
  <si>
    <t>1 12 510 01 33 3</t>
  </si>
  <si>
    <t>навоз свиней свежий</t>
  </si>
  <si>
    <t>3</t>
  </si>
  <si>
    <t>1 12 510 02 29 4</t>
  </si>
  <si>
    <t>навоз свиней перепревший</t>
  </si>
  <si>
    <t>1 12 711 01 33 3</t>
  </si>
  <si>
    <t>помет куриный свежий</t>
  </si>
  <si>
    <t>1 52 110 01 21 5</t>
  </si>
  <si>
    <t>отходы сучьев, ветвей, вершинок от лесоразработок</t>
  </si>
  <si>
    <t>1 79 000 00 00 0</t>
  </si>
  <si>
    <t>Отходы прочих видов деятельности при рыболовстве и рыбоводстве</t>
  </si>
  <si>
    <t>1 79 351 11 61 4</t>
  </si>
  <si>
    <t>отходы сетей и сетепошивочного материала из полиамидного волокна</t>
  </si>
  <si>
    <t>2 00 120 01 40 5</t>
  </si>
  <si>
    <t>гравийно-галечные вскрышные породы практически неопасные</t>
  </si>
  <si>
    <t>2 00 120 02 40 5</t>
  </si>
  <si>
    <t>песчаные вскрышные породы практически неопасные</t>
  </si>
  <si>
    <t>2 00 120 03 40 5</t>
  </si>
  <si>
    <t>супесчаные вскрышные породы практически неопасные</t>
  </si>
  <si>
    <t>2 00 120 99 40 5</t>
  </si>
  <si>
    <t>рыхлые вскрышные породы в смеси практически неопасные</t>
  </si>
  <si>
    <t>2 00 130 99 39 5</t>
  </si>
  <si>
    <t>связные вскрышные породы в смеси практически неопасные</t>
  </si>
  <si>
    <t>2 00 161 21 39 5</t>
  </si>
  <si>
    <t>вскрышная порода рыхлая при проведении вскрышных работ гидромеханизированным способом</t>
  </si>
  <si>
    <t>2 00 190 99 39 5</t>
  </si>
  <si>
    <t>вскрышные породы в смеси практически неопасные</t>
  </si>
  <si>
    <t>2 22 411 01 39 5</t>
  </si>
  <si>
    <t>отходы (хвосты) цианирования руд серебряных и золотосодержащих</t>
  </si>
  <si>
    <t>2 22 411 02 20 5</t>
  </si>
  <si>
    <t>отходы (хвосты) цианирования руд серебряных и золотосодержащих обезвоженные</t>
  </si>
  <si>
    <t>2 91 110 11 39 4</t>
  </si>
  <si>
    <t>растворы буровые при бурении газовых и газоконденсатных скважин отработанные малоопасные</t>
  </si>
  <si>
    <t>2 91 120 11 39 4</t>
  </si>
  <si>
    <t>шламы буровые при бурении, связанном с добычей природного газа и газового конденсата, малоопасные</t>
  </si>
  <si>
    <t>2 91 130 11 32 4</t>
  </si>
  <si>
    <t>воды сточные буровые при бурении, связанном с добычей природного газа и газового конденсата, малоопасные</t>
  </si>
  <si>
    <t>2 91 241 82 31 4</t>
  </si>
  <si>
    <t>раствор солевой, отработанный при глушении и промывке скважин, малоопасный</t>
  </si>
  <si>
    <t>3 01 116 11 31 4</t>
  </si>
  <si>
    <t>остатки растительных масел при производстве пищевых продуктов</t>
  </si>
  <si>
    <t>3 01 132 03 29 5</t>
  </si>
  <si>
    <t>очистки овощного сырья</t>
  </si>
  <si>
    <t>3 01 148 01 39 4</t>
  </si>
  <si>
    <t>отходы из жироотделителей, содержащие растительные жировые продукты</t>
  </si>
  <si>
    <t>3 01 161 11 42 5</t>
  </si>
  <si>
    <t>пыль зерновая</t>
  </si>
  <si>
    <t>3 01 161 12 49 5</t>
  </si>
  <si>
    <t>отходы от механической очистки зерна</t>
  </si>
  <si>
    <t>3 01 171 21 49 5</t>
  </si>
  <si>
    <t>технологические потери муки пшеничной</t>
  </si>
  <si>
    <t>3 01 171 29 49 5</t>
  </si>
  <si>
    <t>технологические потери муки пшеничной, ржаной и овсяной в смеси</t>
  </si>
  <si>
    <t>3 01 179 02 39 5</t>
  </si>
  <si>
    <t>отходы теста</t>
  </si>
  <si>
    <t>3 01 179 04 10 5</t>
  </si>
  <si>
    <t>дрожжи хлебопекарные отработанные</t>
  </si>
  <si>
    <t>3 01 179 05 29 5</t>
  </si>
  <si>
    <t>скорлупа от куриных яиц</t>
  </si>
  <si>
    <t>3 01 189 13 42 4</t>
  </si>
  <si>
    <t>пыль комбикормовая</t>
  </si>
  <si>
    <t>3 02 141 04 23 5</t>
  </si>
  <si>
    <t>отходы синтетических нитей и волокон</t>
  </si>
  <si>
    <t>3 02 992 11 23 5</t>
  </si>
  <si>
    <t>обрезь валяльно-войлочной продукции</t>
  </si>
  <si>
    <t>3 03 111 01 23 5</t>
  </si>
  <si>
    <t>обрезки и обрывки хлопчатобумажных тканей</t>
  </si>
  <si>
    <t>3 03 111 09 23 5</t>
  </si>
  <si>
    <t>обрезки и обрывки смешанных тканей</t>
  </si>
  <si>
    <t>3 05 220 01 21 5</t>
  </si>
  <si>
    <t>горбыль из натуральной чистой древесины</t>
  </si>
  <si>
    <t>3 05 220 04 21 5</t>
  </si>
  <si>
    <t>обрезь натуральной чистой древесины</t>
  </si>
  <si>
    <t>3 05 230 01 43 5</t>
  </si>
  <si>
    <t>опилки натуральной чистой древесины</t>
  </si>
  <si>
    <t>3 05 230 02 22 5</t>
  </si>
  <si>
    <t>стружка натуральной чистой древесины</t>
  </si>
  <si>
    <t>3 05 291 11 20 5</t>
  </si>
  <si>
    <t>опилки и стружка натуральной чистой древесины несортированные</t>
  </si>
  <si>
    <t>3 05 291 91 20 5</t>
  </si>
  <si>
    <t>прочие несортированные древесные отходы из натуральной чистой древесины</t>
  </si>
  <si>
    <t>3 05 314 01 29 5</t>
  </si>
  <si>
    <t>отходы шпона натуральной чистой древесины</t>
  </si>
  <si>
    <t>3 06 121 12 29 5</t>
  </si>
  <si>
    <t>срыв бумаги</t>
  </si>
  <si>
    <t>3 06 121 42 29 5</t>
  </si>
  <si>
    <t>срыв картона</t>
  </si>
  <si>
    <t>3 06 121 43 29 5</t>
  </si>
  <si>
    <t>обрезь гофрокартона</t>
  </si>
  <si>
    <t>3 07 122 11 60 5</t>
  </si>
  <si>
    <t>отходы бумаги при изготовлении печатной продукции</t>
  </si>
  <si>
    <t>3 19 130 00 23 5</t>
  </si>
  <si>
    <t>брак полиакрилового волокна и нитей</t>
  </si>
  <si>
    <t>3 31 151 02 20 5</t>
  </si>
  <si>
    <t>обрезки вулканизованной резины</t>
  </si>
  <si>
    <t>3 35 792 11 20 4</t>
  </si>
  <si>
    <t>отходы разнородных пластмасс в смеси</t>
  </si>
  <si>
    <t>3 35 792 13 20 4</t>
  </si>
  <si>
    <t>отходы разнородных пластмасс в смеси при механической обработке изделий из них</t>
  </si>
  <si>
    <t>3 41 211 11 20 4</t>
  </si>
  <si>
    <t>бой автомобильного многослойного стекла (триплекса)</t>
  </si>
  <si>
    <t>3 41 400 01 20 5</t>
  </si>
  <si>
    <t>отходы стекловолокна</t>
  </si>
  <si>
    <t>3 41 901 01 20 5</t>
  </si>
  <si>
    <t>бой стекла</t>
  </si>
  <si>
    <t>3 41 901 02 20 4</t>
  </si>
  <si>
    <t>бой стекла малоопасный</t>
  </si>
  <si>
    <t>3 42 110 01 20 5</t>
  </si>
  <si>
    <t>бой шамотного кирпича</t>
  </si>
  <si>
    <t>3 43 100 02 20 5</t>
  </si>
  <si>
    <t>бой керамики</t>
  </si>
  <si>
    <t>3 46 120 01 42 4</t>
  </si>
  <si>
    <t>отходы бетонной смеси в виде пыли</t>
  </si>
  <si>
    <t>3 46 200 01 20 5</t>
  </si>
  <si>
    <t>бой бетонных изделий</t>
  </si>
  <si>
    <t>3 46 200 02 20 5</t>
  </si>
  <si>
    <t>бой железобетонных изделий</t>
  </si>
  <si>
    <t>3 55 111 11 20 5</t>
  </si>
  <si>
    <t>отходы осаждения на цинковую пыль золота и серебра из цианистых растворов при производстве золота и серебра обезвоженные</t>
  </si>
  <si>
    <t>3 61 212 02 22 5</t>
  </si>
  <si>
    <t>стружка стальная незагрязненная</t>
  </si>
  <si>
    <t>3 61 212 03 22 5</t>
  </si>
  <si>
    <t>стружка черных металлов несортированная незагрязненная</t>
  </si>
  <si>
    <t>3 61 221 02 42 4</t>
  </si>
  <si>
    <t>пыль (порошок) абразивные от шлифования черных металлов с содержанием металла менее 50%</t>
  </si>
  <si>
    <t>3 61 310 01 51 5</t>
  </si>
  <si>
    <t>электроды угольные отработанные незагрязненные</t>
  </si>
  <si>
    <t>3 61 331 01 39 4</t>
  </si>
  <si>
    <t>отходы разложения карбида кальция при получении ацетилена для газовой сварки</t>
  </si>
  <si>
    <t>3 63 110 01 49 4</t>
  </si>
  <si>
    <t>отходы песка от очистных и пескоструйных устройств</t>
  </si>
  <si>
    <t>4 01 105 12 20 5</t>
  </si>
  <si>
    <t>овощи необработанные, некондиционные</t>
  </si>
  <si>
    <t>4 01 110 11 39 5</t>
  </si>
  <si>
    <t>фрукты и овощи переработанные, утратившие потребительские свойства</t>
  </si>
  <si>
    <t>4 01 210 11 31 5</t>
  </si>
  <si>
    <t>пищевая масложировая продукция из растительных жиров, утратившая потребительские свойства</t>
  </si>
  <si>
    <t>4 01 351 11 30 5</t>
  </si>
  <si>
    <t>мороженое, утратившее потребительские свойства</t>
  </si>
  <si>
    <t>4 01 510 11 29 5</t>
  </si>
  <si>
    <t>хлебобулочные, мучные кондитерские изделия недлительного хранения, утратившие потребительские свойства</t>
  </si>
  <si>
    <t>4 01 641 11 30 5</t>
  </si>
  <si>
    <t>соусы пищевые, утратившие потребительские свойства</t>
  </si>
  <si>
    <t>4 01 661 13 33 5</t>
  </si>
  <si>
    <t>жировая продукция на основе растительных и животных жиров в полипропиленовой упаковке, утратившая потребительские свойства</t>
  </si>
  <si>
    <t>4 01 693 21 20 5</t>
  </si>
  <si>
    <t>сухофрукты в упаковке из полимерных материалов, утратившие потребительские свойства</t>
  </si>
  <si>
    <t>4 01 721 11 52 5</t>
  </si>
  <si>
    <t>корма для животных в разнородной упаковке, утратившие потребительские свойства</t>
  </si>
  <si>
    <t>4 02 110 01 62 4</t>
  </si>
  <si>
    <t>спецодежда из хлопчатобумажного и смешанных волокон, утратившая потребительские свойства, незагрязненная</t>
  </si>
  <si>
    <t>4 02 121 12 60 5</t>
  </si>
  <si>
    <t>спецодежда из брезентовых тканей, утратившая потребительские свойства</t>
  </si>
  <si>
    <t>4 02 131 01 62 5</t>
  </si>
  <si>
    <t>спецодежда из натуральных волокон, утратившая потребительские свойства, пригодная для изготовления ветоши</t>
  </si>
  <si>
    <t>4 02 140 01 62 4</t>
  </si>
  <si>
    <t>спецодежда из синтетических и искусственных волокон, утратившая потребительские свойства, незагрязненная</t>
  </si>
  <si>
    <t>4 02 141 11 61 5</t>
  </si>
  <si>
    <t>отходы обтирочного материала из вискозного волокна незагрязненные</t>
  </si>
  <si>
    <t>4 02 151 11 60 5</t>
  </si>
  <si>
    <t>отходы веревочно-канатных изделий из натуральных, синтетических, искусственных и шерстяных волокон незагрязненные</t>
  </si>
  <si>
    <t>4 02 191 06 72 4</t>
  </si>
  <si>
    <t>обувь валяная специальная, утратившая потребительские свойства, незагрязненная</t>
  </si>
  <si>
    <t>4 02 312 01 62 4</t>
  </si>
  <si>
    <t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</si>
  <si>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>4 02 321 12 60 4</t>
  </si>
  <si>
    <t>спецодежда из натуральных, синтетических, искусственных и шерстяных волокон, загрязненная лакокрасочными материалами (содержание лакокрасочных материалов менее 5%)</t>
  </si>
  <si>
    <t>4 02 375 11 60 5</t>
  </si>
  <si>
    <t>отходы изделий из натуральных и смешанных волокон (кроме одежды), загрязненных пищевыми продуктами</t>
  </si>
  <si>
    <t>4 03 101 00 52 4</t>
  </si>
  <si>
    <t>обувь кожаная рабочая, утратившая потребительские свойства</t>
  </si>
  <si>
    <t>4 04 140 00 51 5</t>
  </si>
  <si>
    <t>тара деревянная, утратившая потребительские свойства, незагрязненная</t>
  </si>
  <si>
    <t>4 04 190 00 51 5</t>
  </si>
  <si>
    <t>прочая продукция из натуральной древесины, утратившая потребительские свойства, незагрязненная</t>
  </si>
  <si>
    <t>4 04 211 11 51 5</t>
  </si>
  <si>
    <t>упаковка из фанеры, утратившая потребительские свойства, незагрязненная</t>
  </si>
  <si>
    <t>4 05 122 02 60 5</t>
  </si>
  <si>
    <t>отходы бумаги и картона от канцелярской деятельности и делопроизводства</t>
  </si>
  <si>
    <t>4 05 182 01 60 5</t>
  </si>
  <si>
    <t>отходы упаковочной бумаги незагрязненные</t>
  </si>
  <si>
    <t>4 05 183 01 60 5</t>
  </si>
  <si>
    <t>отходы упаковочного картона незагрязненные</t>
  </si>
  <si>
    <t>4 05 184 01 60 5</t>
  </si>
  <si>
    <t>отходы упаковочного гофрокартона незагрязненные</t>
  </si>
  <si>
    <t>4 05 189 11 60 5</t>
  </si>
  <si>
    <t>упаковка из бумаги и/или картона в смеси незагрязненная</t>
  </si>
  <si>
    <t>4 05 212 13 60 5</t>
  </si>
  <si>
    <t>отходы упаковки бумажной с влагопрочными полиэтиленовыми слоями незагрязненные</t>
  </si>
  <si>
    <t>4 05 290 01 29 5</t>
  </si>
  <si>
    <t>отходы бумаги вощеной</t>
  </si>
  <si>
    <t>4 05 290 02 29 4</t>
  </si>
  <si>
    <t>отходы бумаги с клеевым слоем</t>
  </si>
  <si>
    <t>4 05 402 01 20 5</t>
  </si>
  <si>
    <t>отходы потребления различных видов белой и цветной бумаги, кроме черного и коричневого цветов</t>
  </si>
  <si>
    <t>4 05 811 01 60 5</t>
  </si>
  <si>
    <t>отходы упаковочных материалов из бумаги и картона несортированные незагрязненные</t>
  </si>
  <si>
    <t>4 05 811 91 60 4</t>
  </si>
  <si>
    <t>отходы бумаги и картона в смеси</t>
  </si>
  <si>
    <t>4 05 911 31 60 4</t>
  </si>
  <si>
    <t>отходы упаковочных материалов из бумаги и картона, загрязненные неметаллическими нерастворимыми или малорастворимыми минеральными продуктами</t>
  </si>
  <si>
    <t>4 05 913 01 60 5</t>
  </si>
  <si>
    <t>отходы упаковочных материалов из бумаги и картона, загрязненные пищевыми продуктами</t>
  </si>
  <si>
    <t>4 05 919 01 60 4</t>
  </si>
  <si>
    <t>отходы упаковочных материалов из бумаги и картона, загрязненные средствами моющими, чистящими и полирующими</t>
  </si>
  <si>
    <t>4 05 919 57 60 5</t>
  </si>
  <si>
    <t>упаковка из бумаги и/или картона, загрязненная древесной мукой</t>
  </si>
  <si>
    <t>4 05 923 51 62 5</t>
  </si>
  <si>
    <t>отходы посуды одноразовой из бумаги и картона, ламинированных полиэтиленом, загрязненной пищевыми продуктами</t>
  </si>
  <si>
    <t>4 06 110 01 31 3</t>
  </si>
  <si>
    <t>отходы минеральных масел моторных</t>
  </si>
  <si>
    <t>4 06 120 01 31 3</t>
  </si>
  <si>
    <t>отходы минеральных масел гидравлических, не содержащих галогены</t>
  </si>
  <si>
    <t>4 06 130 01 31 3</t>
  </si>
  <si>
    <t>отходы минеральных масел индустриальных</t>
  </si>
  <si>
    <t>4 06 140 01 31 3</t>
  </si>
  <si>
    <t>отходы минеральных масел трансформаторных, не содержащих галогены</t>
  </si>
  <si>
    <t>4 06 150 01 31 3</t>
  </si>
  <si>
    <t>отходы минеральных масел трансмиссионных</t>
  </si>
  <si>
    <t>4 06 166 01 31 3</t>
  </si>
  <si>
    <t>отходы минеральных масел компрессорных</t>
  </si>
  <si>
    <t>4 06 190 01 31 3</t>
  </si>
  <si>
    <t>отходы прочих минеральных масел</t>
  </si>
  <si>
    <t>4 06 325 11 31 3</t>
  </si>
  <si>
    <t>смесь минеральных масел отработанных с примесью синтетических масел</t>
  </si>
  <si>
    <t>4 06 350 01 31 3</t>
  </si>
  <si>
    <t>всплывшие нефтепродукты из нефтеловушек и аналогичных сооружений</t>
  </si>
  <si>
    <t>4 06 910 01 10 3</t>
  </si>
  <si>
    <t>остатки дизельного топлива, утратившего потребительские свойства</t>
  </si>
  <si>
    <t>4 13 100 01 31 3</t>
  </si>
  <si>
    <t>отходы синтетических и полусинтетических масел моторных</t>
  </si>
  <si>
    <t>4 13 200 01 31 3</t>
  </si>
  <si>
    <t>отходы синтетических и полусинтетических масел индустриальных</t>
  </si>
  <si>
    <t>4 13 400 01 31 3</t>
  </si>
  <si>
    <t>отходы синтетических масел компрессорных</t>
  </si>
  <si>
    <t>4 13 600 01 31 3</t>
  </si>
  <si>
    <t>отходы синтетических гидравлических жидкостей</t>
  </si>
  <si>
    <t>4 14 121 21 32 3</t>
  </si>
  <si>
    <t>отходы растворителей на основе бензина, загрязненные лакокрасочными материалами</t>
  </si>
  <si>
    <t>4 16 221 21 31 3</t>
  </si>
  <si>
    <t>средства моющие жидкие хлорсодержащие в полимерной упаковке, утратившие потребительские свойства</t>
  </si>
  <si>
    <t>4 17 161 11 52 3</t>
  </si>
  <si>
    <t>пленка рентгеновская отработанная</t>
  </si>
  <si>
    <t>4 31 110 01 51 5</t>
  </si>
  <si>
    <t>трубы, трубки из вулканизированной резины, утратившие потребительские свойства, незагрязненные</t>
  </si>
  <si>
    <t>4 31 110 02 51 5</t>
  </si>
  <si>
    <t>шланги и рукава из вулканизированной резины, утратившие потребительские свойства, незагрязненные</t>
  </si>
  <si>
    <t>4 31 120 01 51 5</t>
  </si>
  <si>
    <t>ленты конвейерные, приводные ремни, утратившие потребительские свойства, незагрязненные</t>
  </si>
  <si>
    <t>4 31 121 01 20 5</t>
  </si>
  <si>
    <t>отходы ленты резинотросовой незагрязненные</t>
  </si>
  <si>
    <t>4 31 131 11 52 4</t>
  </si>
  <si>
    <t>коврики резинотканевые офисные, утратившие потребительские свойства</t>
  </si>
  <si>
    <t>4 31 131 12 52 5</t>
  </si>
  <si>
    <t>коврики резинотканевые офисные, утратившие потребительские свойства, практически неопасные</t>
  </si>
  <si>
    <t>4 31 141 01 20 4</t>
  </si>
  <si>
    <t>резиновые перчатки, утратившие потребительские свойства, незагрязненные</t>
  </si>
  <si>
    <t>4 31 141 02 20 4</t>
  </si>
  <si>
    <t>резиновая обувь отработанная, утратившая потребительские свойства, незагрязненная</t>
  </si>
  <si>
    <t>4 31 141 11 20 5</t>
  </si>
  <si>
    <t>резиновые перчатки, утратившие потребительские свойства, незагрязненные практически неопасные</t>
  </si>
  <si>
    <t>4 31 141 12 20 5</t>
  </si>
  <si>
    <t>резиновая обувь, утратившая потребительские свойства, незагрязненная практически неопасная</t>
  </si>
  <si>
    <t>4 31 141 21 51 4</t>
  </si>
  <si>
    <t>спецодежда из резины, утратившая потребительские свойства, незагрязненная</t>
  </si>
  <si>
    <t>4 31 141 91 52 4</t>
  </si>
  <si>
    <t>обувь комбинированная из резины, кожи и полимерных материалов специальная, утратившая потребительские свойства, незагрязненная</t>
  </si>
  <si>
    <t>4 31 199 81 72 4</t>
  </si>
  <si>
    <t>отходы изделий технического назначения из вулканизированной резины незагрязненные в смеси</t>
  </si>
  <si>
    <t>4 31 199 91 72 5</t>
  </si>
  <si>
    <t>отходы прочих изделий из вулканизированной резины незагрязненные в смеси</t>
  </si>
  <si>
    <t>4 31 300 01 52 5</t>
  </si>
  <si>
    <t>резинометаллические изделия отработанные незагрязненные</t>
  </si>
  <si>
    <t>4 33 202 03 52 4</t>
  </si>
  <si>
    <t>отходы прорезиненной спецодежды и резиновой спецобуви, загрязненные нефтепродуктами (содержание нефтепродуктов менее 15%)</t>
  </si>
  <si>
    <t>4 33 202 11 52 4</t>
  </si>
  <si>
    <t>отходы резинометаллических изделий, загрязненные нефтепродуктами (содержание нефтепродуктов менее 15%)</t>
  </si>
  <si>
    <t>4 34 110 01 20 5</t>
  </si>
  <si>
    <t>отходы пенополиэтилена незагрязненные</t>
  </si>
  <si>
    <t>4 34 110 02 29 5</t>
  </si>
  <si>
    <t>отходы пленки полиэтилена и изделий из нее незагрязненные</t>
  </si>
  <si>
    <t>4 34 110 03 51 5</t>
  </si>
  <si>
    <t>лом и отходы изделий из полиэтилена незагрязненные (кроме тары)</t>
  </si>
  <si>
    <t>4 34 110 04 51 5</t>
  </si>
  <si>
    <t>отходы полиэтиленовой тары незагрязненной</t>
  </si>
  <si>
    <t>4 34 120 02 29 5</t>
  </si>
  <si>
    <t>отходы пленки полипропилена и изделий из нее незагрязненные</t>
  </si>
  <si>
    <t>4 34 120 03 51 5</t>
  </si>
  <si>
    <t>лом и отходы изделий из полипропилена незагрязненные (кроме тары)</t>
  </si>
  <si>
    <t>4 34 120 04 51 5</t>
  </si>
  <si>
    <t>отходы полипропиленовой тары незагрязненной</t>
  </si>
  <si>
    <t>4 34 141 01 20 5</t>
  </si>
  <si>
    <t>отходы пенопласта на основе полистирола незагрязненные</t>
  </si>
  <si>
    <t>4 34 141 02 51 5</t>
  </si>
  <si>
    <t>отходы пленки полистирола и изделий из нее незагрязненные</t>
  </si>
  <si>
    <t>4 34 141 03 51 5</t>
  </si>
  <si>
    <t>лом и отходы изделий из полистирола незагрязненные</t>
  </si>
  <si>
    <t>4 34 142 01 51 5</t>
  </si>
  <si>
    <t>лом и отходы изделий из акрилонитрилбутадиенстирола (пластик АБС) незагрязненные</t>
  </si>
  <si>
    <t>4 34 181 01 51 5</t>
  </si>
  <si>
    <t>лом и отходы изделий из полиэтилентерефталата незагрязненные</t>
  </si>
  <si>
    <t>4 34 191 99 20 5</t>
  </si>
  <si>
    <t>отходы продукции из прочих пластмасс на основе эфиров целлюлозы незагрязненные</t>
  </si>
  <si>
    <t>4 34 199 01 20 5</t>
  </si>
  <si>
    <t>отходы продукции из целлофана незагрязненные</t>
  </si>
  <si>
    <t>4 34 199 72 50 5</t>
  </si>
  <si>
    <t>отходы изделий из разнородных негалогенированных полимерных материалов (кроме тары) незагрязненных</t>
  </si>
  <si>
    <t>4 34 250 01 29 5</t>
  </si>
  <si>
    <t>отходы полиуретановой пены незагрязненные</t>
  </si>
  <si>
    <t>4 34 991 11 20 4</t>
  </si>
  <si>
    <t>лом изделий из негалогенированных полимерных материалов в смеси</t>
  </si>
  <si>
    <t>4 34 991 21 72 5</t>
  </si>
  <si>
    <t>лом и отходы изделий из полиэтилена и полиэтилентерефталата в смеси незагрязненные</t>
  </si>
  <si>
    <t>4 34 991 33 72 5</t>
  </si>
  <si>
    <t>смесь упаковок из разнородных полимерных материалов, не содержащих галогены, незагрязненных</t>
  </si>
  <si>
    <t>4 35 100 02 29 4</t>
  </si>
  <si>
    <t>отходы поливинилхлорида в виде пленки и изделий из нее незагрязненные</t>
  </si>
  <si>
    <t>4 35 100 03 51 4</t>
  </si>
  <si>
    <t>отходы поливинилхлорида в виде изделий или лома изделий незагрязненные</t>
  </si>
  <si>
    <t>4 35 991 32 72 4</t>
  </si>
  <si>
    <t>лом и отходы изделий технического назначения из разнородных полимерных материалов (в том числе галогенсодержащих) отработанные незагрязненные</t>
  </si>
  <si>
    <t>4 38 111 02 51 4</t>
  </si>
  <si>
    <t>тара полиэтиленовая, загрязненная лакокрасочными материалами (содержание менее 5%)</t>
  </si>
  <si>
    <t>4 38 112 01 51 4</t>
  </si>
  <si>
    <t>тара полиэтиленовая, загрязненная неорганическими нерастворимыми или малорастворимыми минеральными веществами</t>
  </si>
  <si>
    <t>4 38 113 01 51 4</t>
  </si>
  <si>
    <t>тара полиэтиленовая, загрязненная нефтепродуктами (содержание менее 15%)</t>
  </si>
  <si>
    <t>4 38 118 01 51 5</t>
  </si>
  <si>
    <t>тара полиэтиленовая, загрязненная пищевыми продуктами</t>
  </si>
  <si>
    <t>4 38 123 07 51 4</t>
  </si>
  <si>
    <t>упаковка полипропиленовая, загрязненная нефтепродуктами (содержание нефтепродуктов менее 15%)</t>
  </si>
  <si>
    <t>4 38 191 01 51 3</t>
  </si>
  <si>
    <t>тара из прочих полимерных материалов, загрязненная лакокрасочными материалами (содержание 5% и более)</t>
  </si>
  <si>
    <t>4 38 191 02 51 4</t>
  </si>
  <si>
    <t>тара из прочих полимерных материалов, загрязненная лакокрасочными материалами (содержание менее 5%)</t>
  </si>
  <si>
    <t>4 42 504 02 20 4</t>
  </si>
  <si>
    <t>уголь активированный отработанный, загрязненный нефтепродуктами (содержание нефтепродуктов менее 15%)</t>
  </si>
  <si>
    <t>4 43 114 01 20 4</t>
  </si>
  <si>
    <t>фильтры тонкой очистки бумажные отработанные, загрязненные нефтепродуктами (содержание нефтепродуктов менее 15%)</t>
  </si>
  <si>
    <t>4 43 210 11 62 5</t>
  </si>
  <si>
    <t>ткань фильтровальная из натуральных и смешанных волокон отработанная незагрязненная</t>
  </si>
  <si>
    <t>4 43 501 01 61 3</t>
  </si>
  <si>
    <t>нетканые фильтровальные материалы синтетические, загрязненные нефтепродуктами (содержание нефтепродуктов 15% и более)</t>
  </si>
  <si>
    <t>4 43 511 02 61 4</t>
  </si>
  <si>
    <t>фильтры волокнистые на основе полипропиленовых волокон, загрязненные нефтепродуктами (содержание нефтепродуктов менее 15%)</t>
  </si>
  <si>
    <t>4 43 701 02 49 5</t>
  </si>
  <si>
    <t>песок кварцевый фильтров очистки природной воды отработанный незагрязненный</t>
  </si>
  <si>
    <t>4 43 751 01 49 3</t>
  </si>
  <si>
    <t>керамзит, загрязненный нефтепродуктами (содержание нефтепродуктов 15% и более)</t>
  </si>
  <si>
    <t>4 51 101 00 20 5</t>
  </si>
  <si>
    <t>лом изделий из стекла</t>
  </si>
  <si>
    <t>4 51 102 00 20 5</t>
  </si>
  <si>
    <t>тара стеклянная незагрязненная</t>
  </si>
  <si>
    <t>4 55 320 01 20 4</t>
  </si>
  <si>
    <t>отходы асбестовой бумаги</t>
  </si>
  <si>
    <t>4 55 510 99 51 4</t>
  </si>
  <si>
    <t>лом и отходы прочих изделий из асбоцемента незагрязненные</t>
  </si>
  <si>
    <t>4 55 700 00 71 4</t>
  </si>
  <si>
    <t>отходы резиноасбестовых изделий незагрязненные</t>
  </si>
  <si>
    <t>4 56 100 01 51 5</t>
  </si>
  <si>
    <t>абразивные круги отработанные, лом отработанных абразивных кругов</t>
  </si>
  <si>
    <t>4 56 200 01 29 5</t>
  </si>
  <si>
    <t>шкурка шлифовальная отработанная</t>
  </si>
  <si>
    <t>4 56 200 51 42 4</t>
  </si>
  <si>
    <t>отходы абразивных материалов в виде пыли</t>
  </si>
  <si>
    <t>4 56 200 52 41 4</t>
  </si>
  <si>
    <t>отходы абразивных материалов в виде порошка</t>
  </si>
  <si>
    <t>4 57 111 01 20 4</t>
  </si>
  <si>
    <t>отходы шлаковаты незагрязненные</t>
  </si>
  <si>
    <t>4 57 112 01 20 4</t>
  </si>
  <si>
    <t>отходы базальтового волокна и материалов на его основе</t>
  </si>
  <si>
    <t>4 57 119 01 20 4</t>
  </si>
  <si>
    <t>отходы прочих теплоизоляционных материалов на основе минерального волокна незагрязненные</t>
  </si>
  <si>
    <t>4 57 201 02 20 5</t>
  </si>
  <si>
    <t>керамзит, утративший потребительские свойства, незагрязненный</t>
  </si>
  <si>
    <t>4 59 110 99 51 5</t>
  </si>
  <si>
    <t>керамические изделия прочие, утратившие потребительские свойства, незагрязненные</t>
  </si>
  <si>
    <t>4 61 010 01 20 5</t>
  </si>
  <si>
    <t>лом и отходы, содержащие незагрязненные черные металлы в виде изделий, кусков, несортированные</t>
  </si>
  <si>
    <t>4 61 022 11 20 4</t>
  </si>
  <si>
    <t>лом и отходы черных металлов несортированные с включениями алюминия и меди</t>
  </si>
  <si>
    <t>4 61 100 02 21 5</t>
  </si>
  <si>
    <t>лом и отходы чугунные в кусковой форме незагрязненные</t>
  </si>
  <si>
    <t>4 61 200 01 51 5</t>
  </si>
  <si>
    <t>лом и отходы стальных изделий незагрязненные</t>
  </si>
  <si>
    <t>4 61 200 02 21 5</t>
  </si>
  <si>
    <t>лом и отходы стальные в кусковой форме незагрязненные</t>
  </si>
  <si>
    <t>4 61 200 99 20 5</t>
  </si>
  <si>
    <t>лом и отходы стальные несортированные</t>
  </si>
  <si>
    <t>4 61 204 11 20 3</t>
  </si>
  <si>
    <t>лом и отходы легированных нержавеющих сталей и сплавов с высоким содержанием никеля</t>
  </si>
  <si>
    <t>4 62 011 11 20 3</t>
  </si>
  <si>
    <t>лом и отходы, содержащие несортированные цветные металлы, в виде изделий, кусков, с преимущественным содержанием алюминия и меди</t>
  </si>
  <si>
    <t>4 62 011 92 20 4</t>
  </si>
  <si>
    <t>лом и отходы, содержащие несортированные цветные и черные металлы в виде изделий</t>
  </si>
  <si>
    <t>4 62 100 01 20 5</t>
  </si>
  <si>
    <t>лом и отходы незагрязненные, содержащие медные сплавы, в виде изделий, кусков, несортированные</t>
  </si>
  <si>
    <t>4 62 200 03 21 5</t>
  </si>
  <si>
    <t>лом и отходы алюминия в кусковой форме незагрязненные</t>
  </si>
  <si>
    <t>4 62 200 04 29 5</t>
  </si>
  <si>
    <t>лом и отходы фольги из алюминия</t>
  </si>
  <si>
    <t>4 62 200 05 51 5</t>
  </si>
  <si>
    <t>лом алюминиевых банок из-под напитков</t>
  </si>
  <si>
    <t>4 62 200 06 20 5</t>
  </si>
  <si>
    <t>лом и отходы алюминия несортированные</t>
  </si>
  <si>
    <t>4 68 101 02 20 4</t>
  </si>
  <si>
    <t>лом и отходы черных металлов, загрязненные нефтепродуктами (содержание нефтепродуктов менее 15%)</t>
  </si>
  <si>
    <t>4 68 101 31 50 4</t>
  </si>
  <si>
    <t>лом и отходы изделий из черных металлов, загрязненные лакокрасочными материалами (содержание лакокрасочных материалов менее 5%)</t>
  </si>
  <si>
    <t>4 68 101 41 51 4</t>
  </si>
  <si>
    <t>лом и отходы стальных изделий, загрязненные лакокрасочными материалами (содержание лакокрасочных материалов менее 5%)</t>
  </si>
  <si>
    <t>4 68 111 01 51 3</t>
  </si>
  <si>
    <t>тара из черных металлов, загрязненная нефтепродуктами (содержание нефтепродуктов 15% и более)</t>
  </si>
  <si>
    <t>4 68 111 02 51 4</t>
  </si>
  <si>
    <t>тара из черных металлов, загрязненная нефтепродуктами (содержание нефтепродуктов менее 15%)</t>
  </si>
  <si>
    <t>4 68 112 01 51 3</t>
  </si>
  <si>
    <t>тара из черных металлов, загрязненная лакокрасочными материалами (содержание 5% и более)</t>
  </si>
  <si>
    <t>4 68 112 02 51 4</t>
  </si>
  <si>
    <t>тара из черных металлов, загрязненная лакокрасочными материалами (содержание менее 5%)</t>
  </si>
  <si>
    <t>4 68 121 11 51 4</t>
  </si>
  <si>
    <t>лом и отходы стальных изделий, загрязненные лакокрасочными материалами</t>
  </si>
  <si>
    <t>4 68 121 21 51 3</t>
  </si>
  <si>
    <t>тара стальная, загрязненная одорантами (не более 1% от первоначального объема)</t>
  </si>
  <si>
    <t>4 68 211 01 51 4</t>
  </si>
  <si>
    <t>тара и упаковка алюминиевая, загрязненная нефтепродуктами (содержание нефтепродуктов не более 15%)</t>
  </si>
  <si>
    <t>4 71 101 01 52 1</t>
  </si>
  <si>
    <t>лампы ртутные, ртутно-кварцевые, люминесцентные, утратившие потребительские свойства</t>
  </si>
  <si>
    <t>1</t>
  </si>
  <si>
    <t>4 71 311 11 49 1</t>
  </si>
  <si>
    <t>бой стеклянный ртутных ламп и термометров с остатками ртути</t>
  </si>
  <si>
    <t>4 71 920 00 52 1</t>
  </si>
  <si>
    <t>отходы термометров ртутных</t>
  </si>
  <si>
    <t>4 72 110 02 52 1</t>
  </si>
  <si>
    <t>отходы конденсаторов с пентахлордифенилом</t>
  </si>
  <si>
    <t>4 73 231 11 52 4</t>
  </si>
  <si>
    <t>морозильники бытовые, утратившие потребительские свойства, содержащие озоноразрушающие вещества, утратившие потребительские свойства</t>
  </si>
  <si>
    <t>4 81 121 11 52 4</t>
  </si>
  <si>
    <t>платы электронные компьютерные, утратившие потребительские свойства</t>
  </si>
  <si>
    <t>4 81 121 91 52 4</t>
  </si>
  <si>
    <t>платы электронные (кроме компьютерных), утратившие потребительские свойства</t>
  </si>
  <si>
    <t>4 81 131 11 52 4</t>
  </si>
  <si>
    <t>диски магнитные жесткие компьютерные, утратившие потребительские свойства</t>
  </si>
  <si>
    <t>4 81 201 01 52 4</t>
  </si>
  <si>
    <t>системный блок компьютера, утративший потребительские свойства</t>
  </si>
  <si>
    <t>4 81 202 01 52 4</t>
  </si>
  <si>
    <t>принтеры, сканеры, многофункциональные устройства (МФУ), утратившие потребительские свойства</t>
  </si>
  <si>
    <t>4 81 202 11 52 4</t>
  </si>
  <si>
    <t>проекторы, подключаемые к компьютеру, утратившие потребительские свойства</t>
  </si>
  <si>
    <t>4 81 203 01 52 3</t>
  </si>
  <si>
    <t>картриджи печатающих устройств с содержанием тонера 7% и более отработанные</t>
  </si>
  <si>
    <t>4 81 203 02 52 4</t>
  </si>
  <si>
    <t>картриджи печатающих устройств с содержанием тонера менее 7% отработанные</t>
  </si>
  <si>
    <t>4 81 204 01 52 4</t>
  </si>
  <si>
    <t>клавиатура, манипулятор «мышь» с соединительными проводами, утратившие потребительские свойства</t>
  </si>
  <si>
    <t>4 81 205 01 52 4</t>
  </si>
  <si>
    <t>мониторы компьютерные плазменные, утратившие потребительские свойства</t>
  </si>
  <si>
    <t>4 81 205 02 52 4</t>
  </si>
  <si>
    <t>мониторы компьютерные жидкокристаллические, утратившие потребительские свойства</t>
  </si>
  <si>
    <t>4 81 205 03 52 4</t>
  </si>
  <si>
    <t>мониторы компьютерные электроннолучевые, утратившие потребительские свойства</t>
  </si>
  <si>
    <t>4 81 206 11 52 4</t>
  </si>
  <si>
    <t>компьютеры портативные (ноутбуки), утратившие потребительские свойства</t>
  </si>
  <si>
    <t>4 81 207 11 52 4</t>
  </si>
  <si>
    <t>компьютер-моноблок, утративший потребительские свойства</t>
  </si>
  <si>
    <t>4 81 209 13 52 4</t>
  </si>
  <si>
    <t>электронное программно-техническое устройство для приема к оплате платежных карт (POS-терминал), утратившее потребительские свойства</t>
  </si>
  <si>
    <t>4 81 209 15 52 4</t>
  </si>
  <si>
    <t>банкомат, утративший потребительские свойства</t>
  </si>
  <si>
    <t>4 81 211 02 53 2</t>
  </si>
  <si>
    <t>источники бесперебойного питания, утратившие потребительские свойства</t>
  </si>
  <si>
    <t>2</t>
  </si>
  <si>
    <t>4 81 321 01 52 4</t>
  </si>
  <si>
    <t>телефонные и факсимильные аппараты, утратившие потребительские свойства</t>
  </si>
  <si>
    <t>4 81 322 11 52 3</t>
  </si>
  <si>
    <t>телефоны мобильные, утратившие потребительские свойства</t>
  </si>
  <si>
    <t>4 81 322 21 52 4</t>
  </si>
  <si>
    <t>рации портативные, утратившие потребительские свойства</t>
  </si>
  <si>
    <t>4 81 323 11 52 4</t>
  </si>
  <si>
    <t>модемы, утратившие потребительские свойства</t>
  </si>
  <si>
    <t>4 81 331 11 52 4</t>
  </si>
  <si>
    <t>коммутаторы, концентраторы сетевые, утратившие потребительские свойства</t>
  </si>
  <si>
    <t>4 81 331 12 52 4</t>
  </si>
  <si>
    <t>коммутаторы, маршрутизаторы сетевые, утратившие потребительские свойства</t>
  </si>
  <si>
    <t>4 81 332 11 52 4</t>
  </si>
  <si>
    <t>тюнеры, модемы, серверы, утратившие потребительские свойства</t>
  </si>
  <si>
    <t>4 81 432 21 52 4</t>
  </si>
  <si>
    <t>диктофоны профессиональные, утратившие потребительские свойства</t>
  </si>
  <si>
    <t>4 81 433 91 52 4</t>
  </si>
  <si>
    <t>датчики и камеры автоматических систем охраны и видеонаблюдения, утратившие потребительские свойства</t>
  </si>
  <si>
    <t>4 81 600 00 00 0</t>
  </si>
  <si>
    <t>Оборудование для облучения, электрическое диагностическое и терапевтическое, применяемые в медицинских целях, утратившее потребительские свойства</t>
  </si>
  <si>
    <t>4 82 111 11 52 4</t>
  </si>
  <si>
    <t>электродвигатели, утратившие потребительские свойства</t>
  </si>
  <si>
    <t>4 82 151 11 52 4</t>
  </si>
  <si>
    <t>счетчики электрические, утратившие потребительские свойства</t>
  </si>
  <si>
    <t>4 82 201 11 53 2</t>
  </si>
  <si>
    <t>химические источники тока марганцово-цинковые щелочные неповрежденные отработанные</t>
  </si>
  <si>
    <t>4 82 201 21 53 2</t>
  </si>
  <si>
    <t>химические источники тока никель-металлгидридные неповрежденные отработанные</t>
  </si>
  <si>
    <t>4 82 201 51 53 2</t>
  </si>
  <si>
    <t>одиночные гальванические элементы (батарейки) никель-кадмиевые неповрежденные отработанные</t>
  </si>
  <si>
    <t>4 82 212 11 53 2</t>
  </si>
  <si>
    <t>аккумуляторные батареи источников бесперебойного питания свинцово-кислотные, утратившие потребительские свойства, с электролитом</t>
  </si>
  <si>
    <t>4 82 212 12 52 2</t>
  </si>
  <si>
    <t>аккумуляторные батареи источников бесперебойного питания свинцово-кислотные, утратившие потребительские свойства, без электролита</t>
  </si>
  <si>
    <t>4 82 302 01 52 5</t>
  </si>
  <si>
    <t>отходы изолированных проводов и кабелей</t>
  </si>
  <si>
    <t>4 82 304 02 52 3</t>
  </si>
  <si>
    <t>провод медный в изоляции из поливинилхлорида, утративший потребительские свойства</t>
  </si>
  <si>
    <t>4 82 305 01 52 2</t>
  </si>
  <si>
    <t>кабель медно-жильный освинцованный, утративший потребительские свойства</t>
  </si>
  <si>
    <t>4 82 305 11 52 3</t>
  </si>
  <si>
    <t>кабель медно-жильный, утративший потребительские свойства</t>
  </si>
  <si>
    <t>4 82 351 11 52 4</t>
  </si>
  <si>
    <t>лом изделий электроустановочных</t>
  </si>
  <si>
    <t>4 82 351 21 52 4</t>
  </si>
  <si>
    <t>изделия электроустановочные в смеси, утратившие потребительские свойства</t>
  </si>
  <si>
    <t>4 82 411 00 52 5</t>
  </si>
  <si>
    <t>лампы накаливания, утратившие потребительские свойства</t>
  </si>
  <si>
    <t>4 82 411 21 52 3</t>
  </si>
  <si>
    <t>лампы натриевые высокого давления, утратившие потребительские свойства</t>
  </si>
  <si>
    <t>4 82 413 11 52 3</t>
  </si>
  <si>
    <t>лампы накаливания галогенные с вольфрамовой нитью, утратившие потребительские свойства</t>
  </si>
  <si>
    <t>4 82 415 01 52 4</t>
  </si>
  <si>
    <t>светодиодные лампы, утратившие потребительские свойства</t>
  </si>
  <si>
    <t>4 82 427 11 52 4</t>
  </si>
  <si>
    <t>светильники со светодиодными элементами в сборе, утратившие потребительские свойства</t>
  </si>
  <si>
    <t>4 82 511 11 52 4</t>
  </si>
  <si>
    <t>холодильники бытовые, не содержащие озоноразрушающих веществ, утратившие потребительские свойства</t>
  </si>
  <si>
    <t>4 82 512 11 52 4</t>
  </si>
  <si>
    <t>машины посудомоечные бытовые, утратившие потребительские свойства</t>
  </si>
  <si>
    <t>4 82 513 11 52 4</t>
  </si>
  <si>
    <t>машины стиральные бытовые, утратившие потребительские свойства</t>
  </si>
  <si>
    <t>4 82 515 11 52 4</t>
  </si>
  <si>
    <t>вентилятор бытовой напольный, утративший потребительские свойства</t>
  </si>
  <si>
    <t>4 82 521 11 52 4</t>
  </si>
  <si>
    <t>пылесос, утративший потребительские свойства</t>
  </si>
  <si>
    <t>4 82 521 71 52 4</t>
  </si>
  <si>
    <t>мясорубка электрическая, утратившая потребительские свойства</t>
  </si>
  <si>
    <t>4 82 523 21 52 4</t>
  </si>
  <si>
    <t>сушилка для рук, утратившая потребительские свойства</t>
  </si>
  <si>
    <t>4 82 524 11 52 4</t>
  </si>
  <si>
    <t>электрочайник, утративший потребительские свойства</t>
  </si>
  <si>
    <t>4 82 524 12 52 4</t>
  </si>
  <si>
    <t>электрокофеварка, утратившая потребительские свойства</t>
  </si>
  <si>
    <t>4 82 524 21 52 4</t>
  </si>
  <si>
    <t>водонагреватель бытовой, утративший потребительские свойства</t>
  </si>
  <si>
    <t>4 82 526 51 52 4</t>
  </si>
  <si>
    <t>нагреватели электрические трубчатые высоковольтные, утратившие потребительские свойства</t>
  </si>
  <si>
    <t>4 82 526 71 52 4</t>
  </si>
  <si>
    <t>элемент электронагревательный трубчатый для нагрева воздуха, утративший потребительские свойства</t>
  </si>
  <si>
    <t>4 82 527 11 52 4</t>
  </si>
  <si>
    <t>печь микроволновая, утратившая потребительские свойства</t>
  </si>
  <si>
    <t>4 82 528 11 52 4</t>
  </si>
  <si>
    <t>печь электрическая бытовая, утратившая потребительские свойства</t>
  </si>
  <si>
    <t>4 82 529 11 52 4</t>
  </si>
  <si>
    <t>кулер для воды с охлаждением и нагревом, утративший потребительские свойства</t>
  </si>
  <si>
    <t>4 82 555 11 52 4</t>
  </si>
  <si>
    <t>плиты газовые бытовые, утратившие потребительские свойства</t>
  </si>
  <si>
    <t>4 82 691 11 52 4</t>
  </si>
  <si>
    <t>приборы КИП и А и их части, утратившие потребительские свойства</t>
  </si>
  <si>
    <t>4 82 695 11 52 4</t>
  </si>
  <si>
    <t>микросхемы контрольно-измерительных приборов, утратившие потребительские свойства</t>
  </si>
  <si>
    <t>4 82 713 15 52 4</t>
  </si>
  <si>
    <t>сплит-системы кондиционирования бытовые, не содержащие озоноразрушающих веществ, утратившие потребительские свойства</t>
  </si>
  <si>
    <t>4 82 721 61 52 4</t>
  </si>
  <si>
    <t>морозильные камеры, не содержащие озоноразрушающих веществ, утратившие потребительские свойства</t>
  </si>
  <si>
    <t>4 82 812 11 52 4</t>
  </si>
  <si>
    <t>калькуляторы, утратившие потребительские свойства</t>
  </si>
  <si>
    <t>4 82 813 11 52 4</t>
  </si>
  <si>
    <t>контрольно-кассовый аппарат, утративший потребительские свойства</t>
  </si>
  <si>
    <t>4 82 813 12 52 4</t>
  </si>
  <si>
    <t>счетчики банкнот, утратившие потребительские свойства (кроме ультрафиолетовых)</t>
  </si>
  <si>
    <t>4 82 823 11 52 4</t>
  </si>
  <si>
    <t>машины копировальные для офисов, утратившие потребительские свойства</t>
  </si>
  <si>
    <t>4 82 825 11 52 4</t>
  </si>
  <si>
    <t>детали машин копировальных для офисов, утратившие потребительские свойства</t>
  </si>
  <si>
    <t>4 82 911 12 52 4</t>
  </si>
  <si>
    <t>электроинструменты для сверления отверстий и закручивания крепежных изделий, утратившие потребительские свойства</t>
  </si>
  <si>
    <t>4 82 911 13 52 4</t>
  </si>
  <si>
    <t>угловая шлифовальная машина, утратившая потребительские свойства</t>
  </si>
  <si>
    <t>4 84 553 11 52 4</t>
  </si>
  <si>
    <t>инструмент электромонтажный, утративший потребительские свойства</t>
  </si>
  <si>
    <t>4 89 221 11 52 4</t>
  </si>
  <si>
    <t>огнетушители самосрабатывающие порошковые, утратившие потребительские свойства</t>
  </si>
  <si>
    <t>4 89 221 21 52 4</t>
  </si>
  <si>
    <t>огнетушители углекислотные, утратившие потребительские свойства</t>
  </si>
  <si>
    <t>4 89 222 11 60 5</t>
  </si>
  <si>
    <t>рукава пожарные из натуральных волокон напорные, утратившие потребительские свойства</t>
  </si>
  <si>
    <t>4 91 101 01 52 5</t>
  </si>
  <si>
    <t>каски защитные пластмассовые, утратившие потребительские свойства</t>
  </si>
  <si>
    <t>4 91 103 11 61 5</t>
  </si>
  <si>
    <t>респираторы фильтрующие текстильные, утратившие потребительские свойства</t>
  </si>
  <si>
    <t>4 91 103 21 52 4</t>
  </si>
  <si>
    <t>респираторы фильтрующие противогазоаэрозольные, утратившие потребительские свойства</t>
  </si>
  <si>
    <t>4 91 197 11 52 3</t>
  </si>
  <si>
    <t>самоспасатели изолирующие с химически связанным кислородом, утратившие потребительские свойства</t>
  </si>
  <si>
    <t>4 91 199 11 72 3</t>
  </si>
  <si>
    <t>предметы мягкого инвентаря, утратившие потребительские свойства, в смеси</t>
  </si>
  <si>
    <t>4 92 111 11 72 4</t>
  </si>
  <si>
    <t>отходы мебели деревянной офисной</t>
  </si>
  <si>
    <t>4 92 111 21 72 5</t>
  </si>
  <si>
    <t>отходы мебели деревянной офисной (содержание недревесных материалов не более 10%)</t>
  </si>
  <si>
    <t>4 92 111 81 52 4</t>
  </si>
  <si>
    <t>отходы мебели из разнородных материалов</t>
  </si>
  <si>
    <t>6 11 200 01 21 4</t>
  </si>
  <si>
    <t>шлак от сжигания угля малоопасный</t>
  </si>
  <si>
    <t>6 11 300 02 20 5</t>
  </si>
  <si>
    <t>золошлаковая смесь от сжигания углей при гидроудалении золы-уноса и топливных шлаков практически неопасная</t>
  </si>
  <si>
    <t>6 11 400 01 20 4</t>
  </si>
  <si>
    <t>золошлаковая смесь от сжигания углей малоопасная</t>
  </si>
  <si>
    <t>6 11 400 02 20 5</t>
  </si>
  <si>
    <t>золошлаковая смесь от сжигания углей практически неопасная</t>
  </si>
  <si>
    <t>6 11 900 02 40 5</t>
  </si>
  <si>
    <t>зола от сжигания древесного топлива практически неопасная</t>
  </si>
  <si>
    <t>6 18 901 01 20 5</t>
  </si>
  <si>
    <t>отходы при очистке котлов от накипи</t>
  </si>
  <si>
    <t>6 18 902 02 20 4</t>
  </si>
  <si>
    <t>золосажевые отложения при очистке оборудования ТЭС, ТЭЦ, котельных малоопасные</t>
  </si>
  <si>
    <t>6 21 100 01 71 5</t>
  </si>
  <si>
    <t>мусор с защитных решеток гидроэлектростанций</t>
  </si>
  <si>
    <t>6 41 111 12 32 4</t>
  </si>
  <si>
    <t>отходы очистки природных, нефтяных попутных газов от влаги, масла и механических частиц (содержание нефтепродуктов менее 15%)</t>
  </si>
  <si>
    <t>7 10 213 17 51 5</t>
  </si>
  <si>
    <t>фильтрующие элементы на основе полиэтилена, отработанные при подготовке воды, практически неопасные</t>
  </si>
  <si>
    <t>7 22 101 01 71 4</t>
  </si>
  <si>
    <t>мусор с защитных решеток хозяйственно-бытовой и смешанной канализации малоопасный</t>
  </si>
  <si>
    <t>7 22 101 02 71 5</t>
  </si>
  <si>
    <t>мусор с защитных решеток хозяйственно-бытовой и смешанной канализации практически неопасный</t>
  </si>
  <si>
    <t>7 22 102 02 39 5</t>
  </si>
  <si>
    <t>осадок с песколовок при очистке хозяйственно-бытовых и смешанных сточных вод практически неопасный</t>
  </si>
  <si>
    <t>7 22 125 15 39 5</t>
  </si>
  <si>
    <t>осадок при механической очистке хозяйственно-бытовых и смешанных сточных вод обезвоженный практически неопасный</t>
  </si>
  <si>
    <t>7 22 200 02 39 5</t>
  </si>
  <si>
    <t>ил стабилизированный биологических очистных сооружений хозяйственно-бытовых и смешанных сточных вод</t>
  </si>
  <si>
    <t>7 23 102 01 39 3</t>
  </si>
  <si>
    <t>осадок механической очистки нефтесодержащих сточных вод, содержащий нефтепродукты в количестве 15% и более</t>
  </si>
  <si>
    <t>7 23 301 01 39 3</t>
  </si>
  <si>
    <t>осадок (шлам) флотационной очистки нефтесодержащих сточных вод, содержащий нефтепродукты в количестве 15% и более</t>
  </si>
  <si>
    <t>7 29 010 12 39 5</t>
  </si>
  <si>
    <t>осадок механической очистки смеси ливневых и производственных сточных вод, не содержащих специфические загрязнители, практически неопасный</t>
  </si>
  <si>
    <t>7 31 110 01 72 4</t>
  </si>
  <si>
    <t>отходы из жилищ несортированные (исключая крупногабаритные)</t>
  </si>
  <si>
    <t>7 31 110 02 21 5</t>
  </si>
  <si>
    <t>отходы из жилищ крупногабаритные</t>
  </si>
  <si>
    <t>7 31 200 01 72 4</t>
  </si>
  <si>
    <t>мусор и смет уличный</t>
  </si>
  <si>
    <t>7 31 200 02 72 5</t>
  </si>
  <si>
    <t>мусор и смет от уборки парков, скверов, зон массового отдыха, набережных, пляжей и других объектов благоустройства</t>
  </si>
  <si>
    <t>7 31 200 03 72 5</t>
  </si>
  <si>
    <t>отходы от уборки территорий кладбищ, колумбариев</t>
  </si>
  <si>
    <t>7 31 300 01 20 5</t>
  </si>
  <si>
    <t>растительные отходы при уходе за газонами, цветниками</t>
  </si>
  <si>
    <t>7 31 300 02 20 5</t>
  </si>
  <si>
    <t>растительные отходы при уходе за древесно-кустарниковыми посадками</t>
  </si>
  <si>
    <t>7 31 931 11 72 4</t>
  </si>
  <si>
    <t>отходы при ликвидации свалок твердых коммунальных отходов</t>
  </si>
  <si>
    <t>7 32 100 01 30 4</t>
  </si>
  <si>
    <t>отходы (осадки) из выгребных ям</t>
  </si>
  <si>
    <t>7 32 101 01 30 4</t>
  </si>
  <si>
    <t>отходы коммунальные жидкие неканализованных объектов водопотребления</t>
  </si>
  <si>
    <t>7 32 103 11 39 4</t>
  </si>
  <si>
    <t>отходы очистки септиков для очистки хозяйственно-бытовых сточных вод малоопасные</t>
  </si>
  <si>
    <t>7 32 115 31 30 4</t>
  </si>
  <si>
    <t>фекальные отходы туалетов воздушных судов</t>
  </si>
  <si>
    <t>7 32 115 41 30 4</t>
  </si>
  <si>
    <t>фекальные отходы судов и прочих плавучих средств</t>
  </si>
  <si>
    <t>7 32 221 01 30 4</t>
  </si>
  <si>
    <t>жидкие отходы очистки накопительных баков мобильных туалетных кабин</t>
  </si>
  <si>
    <t>7 33 100 00 00 0</t>
  </si>
  <si>
    <t>Мусор от офисных и бытовых помещений предприятий, организаций, относящийся к твердым коммунальным отходам</t>
  </si>
  <si>
    <t>7 33 100 01 72 4</t>
  </si>
  <si>
    <t>мусор от офисных и бытовых помещений организаций несортированный (исключая крупногабаритный)</t>
  </si>
  <si>
    <t>7 33 100 02 72 5</t>
  </si>
  <si>
    <t>мусор от офисных и бытовых помещений организаций практически неопасный</t>
  </si>
  <si>
    <t>7 33 151 01 72 4</t>
  </si>
  <si>
    <t>мусор от бытовых помещений судов и прочих плавучих средств, не предназначенных для перевозки пассажиров</t>
  </si>
  <si>
    <t>7 33 210 01 72 4</t>
  </si>
  <si>
    <t>мусор и смет производственных помещений малоопасный</t>
  </si>
  <si>
    <t>7 33 210 02 72 5</t>
  </si>
  <si>
    <t>мусор и смет производственных помещений практически неопасный</t>
  </si>
  <si>
    <t>7 33 220 01 72 4</t>
  </si>
  <si>
    <t>мусор и смет от уборки складских помещений малоопасный</t>
  </si>
  <si>
    <t>7 33 220 02 72 5</t>
  </si>
  <si>
    <t>мусор и смет от уборки складских помещений практически неопасный</t>
  </si>
  <si>
    <t>7 33 310 01 71 4</t>
  </si>
  <si>
    <t>смет с территории гаража, автостоянки малоопасный</t>
  </si>
  <si>
    <t>7 33 310 02 71 4</t>
  </si>
  <si>
    <t>смет с территории автозаправочной станции малоопасный</t>
  </si>
  <si>
    <t>7 33 381 02 20 5</t>
  </si>
  <si>
    <t>растительные отходы при кошении травы на территории производственных объектов практически неопасные</t>
  </si>
  <si>
    <t>7 33 382 02 20 5</t>
  </si>
  <si>
    <t>растительные отходы при расчистке охранных зон и полос отвода объектов инженерной инфраструктуры</t>
  </si>
  <si>
    <t>7 33 387 12 20 5</t>
  </si>
  <si>
    <t>растительные отходы при уходе за зелеными насаждениями на территории производственных объектов практически неопасные</t>
  </si>
  <si>
    <t>7 33 390 01 71 4</t>
  </si>
  <si>
    <t>смет с территории предприятия малоопасный</t>
  </si>
  <si>
    <t>7 33 390 02 71 5</t>
  </si>
  <si>
    <t>смет с территории предприятия практически неопасный</t>
  </si>
  <si>
    <t>7 33 393 21 49 4</t>
  </si>
  <si>
    <t>смет с взлетно-посадочной полосы аэродромов</t>
  </si>
  <si>
    <t>7 34 121 11 72 4</t>
  </si>
  <si>
    <t>отходы (мусор) от уборки пассажирских терминалов вокзалов, портов, аэропортов</t>
  </si>
  <si>
    <t>7 35 100 01 72 5</t>
  </si>
  <si>
    <t>отходы (мусор) от уборки территории и помещений объектов оптово-розничной торговли продовольственными товарами</t>
  </si>
  <si>
    <t>7 35 100 02 72 5</t>
  </si>
  <si>
    <t>отходы (мусор) от уборки территории и помещений объектов оптово-розничной торговли промышленными товарами</t>
  </si>
  <si>
    <t>7 36 100 01 30 5</t>
  </si>
  <si>
    <t>пищевые отходы кухонь и организаций общественного питания несортированные</t>
  </si>
  <si>
    <t>7 36 100 02 72 4</t>
  </si>
  <si>
    <t>отходы кухонь и организаций общественного питания несортированные прочие</t>
  </si>
  <si>
    <t>7 36 100 11 72 5</t>
  </si>
  <si>
    <t>непищевые отходы (мусор) кухонь и организаций общественного питания практически неопасные</t>
  </si>
  <si>
    <t>7 36 110 01 31 4</t>
  </si>
  <si>
    <t>масла растительные отработанные при приготовлении пищи</t>
  </si>
  <si>
    <t>7 36 111 11 32 4</t>
  </si>
  <si>
    <t>отходы фритюра на основе растительного масла</t>
  </si>
  <si>
    <t>7 36 210 01 72 4</t>
  </si>
  <si>
    <t>отходы (мусор) от уборки помещений гостиниц, отелей и других мест временного проживания несортированные</t>
  </si>
  <si>
    <t>7 36 211 11 72 5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</si>
  <si>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</si>
  <si>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7 36 411 11 72 5</t>
  </si>
  <si>
    <t>отходы (мусор) от уборки территории и помещений социально-реабилитационных учреждений</t>
  </si>
  <si>
    <t>7 37 100 01 72 5</t>
  </si>
  <si>
    <t>отходы (мусор) от уборки территории и помещений учебно-воспитательных учреждений</t>
  </si>
  <si>
    <t>7 37 100 02 72 5</t>
  </si>
  <si>
    <t>отходы (мусор) от уборки территории и помещений культурно-спортивных учреждений и зрелищных мероприятий</t>
  </si>
  <si>
    <t>7 41 110 01 72 4</t>
  </si>
  <si>
    <t>смесь отходов пластмассовых изделий при сортировке твердых коммунальных отходов</t>
  </si>
  <si>
    <t>7 41 113 11 72 5</t>
  </si>
  <si>
    <t>отходы бумаги и/или картона при сортировке твердых коммунальных отходов</t>
  </si>
  <si>
    <t>7 41 116 11 72 4</t>
  </si>
  <si>
    <t>отходы черных металлов, извлеченные при сортировке твердых коммунальных отходов</t>
  </si>
  <si>
    <t>7 41 119 12 72 5</t>
  </si>
  <si>
    <t>остатки сортировки твердых коммунальных отходов при совместном сборе практически неопасные</t>
  </si>
  <si>
    <t>7 41 141 11 71 5</t>
  </si>
  <si>
    <t>отходы (остатки) сортировки отходов бумаги и картона, не пригодные для утилизации</t>
  </si>
  <si>
    <t>7 41 151 11 71 4</t>
  </si>
  <si>
    <t>отходы (остатки) сортировки отходов пластмасс, не пригодные для утилизации</t>
  </si>
  <si>
    <t>7 41 211 11 71 4</t>
  </si>
  <si>
    <t>смесь отходов из жилищ крупногабаритных и отходов строительства и ремонта измельченная</t>
  </si>
  <si>
    <t>7 41 314 11 72 4</t>
  </si>
  <si>
    <t>отходы резины, резиновых изделий при демонтаже техники и оборудования, не подлежащих восстановлению</t>
  </si>
  <si>
    <t>7 41 314 41 72 4</t>
  </si>
  <si>
    <t>отходы пластмасс при демонтаже техники и оборудования, не подлежащих восстановлению</t>
  </si>
  <si>
    <t>7 41 343 11 72 4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</si>
  <si>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</t>
  </si>
  <si>
    <t>7 41 351 21 70 4</t>
  </si>
  <si>
    <t>компьютерное, периферийное оборудование отработанное брикетированное</t>
  </si>
  <si>
    <t>7 43 732 21 71 5</t>
  </si>
  <si>
    <t>отходы корда текстильного при переработке шин пневматических отработанных</t>
  </si>
  <si>
    <t>7 47 119 11 40 4</t>
  </si>
  <si>
    <t>зола от сжигания отходов потребления на производстве, подобных коммунальным, в смеси с отходами производства, в том числе нефтесодержащими</t>
  </si>
  <si>
    <t>7 47 211 01 40 4</t>
  </si>
  <si>
    <t>твердые остатки от сжигания нефтесодержащих отходов</t>
  </si>
  <si>
    <t>7 47 822 11 40 5</t>
  </si>
  <si>
    <t>зола от сжигания трупов сельскохозяйственной птицы</t>
  </si>
  <si>
    <t>7 47 841 11 49 4</t>
  </si>
  <si>
    <t>зола от сжигания медицинских отходов, содержащая преимущественно оксиды кремния и кальция</t>
  </si>
  <si>
    <t>7 47 843 51 71 5</t>
  </si>
  <si>
    <t>отходы обезвреживания медицинских отходов классов Б и В (кроме биологических) вакуумным автоклавированием насыщенным водяным паром измельченные, компактированные, содержащие преимущественно текстиль, резину, бумагу, практически неопасные</t>
  </si>
  <si>
    <t>7 47 981 99 20 4</t>
  </si>
  <si>
    <t>золы и шлаки от инсинераторов и установок термической обработки отходов</t>
  </si>
  <si>
    <t>8 11 100 01 49 5</t>
  </si>
  <si>
    <t>грунт, образовавшийся при проведении землеройных работ, не загрязненный опасными веществами</t>
  </si>
  <si>
    <t>8 11 111 12 49 5</t>
  </si>
  <si>
    <t>отходы грунта при проведении открытых земляных работ практически неопасные</t>
  </si>
  <si>
    <t>8 12 101 01 72 4</t>
  </si>
  <si>
    <t>древесные отходы от сноса и разборки зданий</t>
  </si>
  <si>
    <t>8 12 901 01 72 4</t>
  </si>
  <si>
    <t>мусор от сноса и разборки зданий несортированный</t>
  </si>
  <si>
    <t>8 19 100 01 49 5</t>
  </si>
  <si>
    <t>отходы песка незагрязненные</t>
  </si>
  <si>
    <t>8 19 100 03 21 5</t>
  </si>
  <si>
    <t>отходы строительного щебня незагрязненные</t>
  </si>
  <si>
    <t>8 19 911 11 70 4</t>
  </si>
  <si>
    <t>отходы подготовки строительного участка, содержащие преимущественно древесину, бетон, железо</t>
  </si>
  <si>
    <t>8 21 211 11 20 5</t>
  </si>
  <si>
    <t>отходы резки, пиления, обработки блоков из натурального мрамора</t>
  </si>
  <si>
    <t>8 21 511 11 40 5</t>
  </si>
  <si>
    <t>отходы песчано-гравийной смеси незагрязненные</t>
  </si>
  <si>
    <t>8 22 021 12 49 5</t>
  </si>
  <si>
    <t>отходы (остатки) сухой бетонной смеси практически неопасные</t>
  </si>
  <si>
    <t>8 22 101 01 21 5</t>
  </si>
  <si>
    <t>отходы цемента в кусковой форме</t>
  </si>
  <si>
    <t>8 22 201 01 21 5</t>
  </si>
  <si>
    <t>лом бетонных изделий, отходы бетона в кусковой форме</t>
  </si>
  <si>
    <t>8 22 211 11 20 4</t>
  </si>
  <si>
    <t>лом бетона при строительстве и ремонте производственных зданий и сооружений</t>
  </si>
  <si>
    <t>8 22 301 01 21 5</t>
  </si>
  <si>
    <t>лом железобетонных изделий, отходы железобетона в кусковой форме</t>
  </si>
  <si>
    <t>8 22 911 11 20 4</t>
  </si>
  <si>
    <t>лом бетонных, железобетонных изделий в смеси при демонтаже строительных конструкций</t>
  </si>
  <si>
    <t>8 23 101 01 21 5</t>
  </si>
  <si>
    <t>лом строительного кирпича незагрязненный</t>
  </si>
  <si>
    <t>8 24 191 11 20 5</t>
  </si>
  <si>
    <t>отходы гипса при ремонтно-строительных работах</t>
  </si>
  <si>
    <t>8 26 210 01 51 4</t>
  </si>
  <si>
    <t>отходы рубероида</t>
  </si>
  <si>
    <t>8 27 990 01 72 4</t>
  </si>
  <si>
    <t>смесь незагрязненных строительных материалов на основе полимеров, содержащая поливинилхлорид</t>
  </si>
  <si>
    <t>8 29 131 11 20 5</t>
  </si>
  <si>
    <t>отходы опалубки деревянной, загрязненной бетоном</t>
  </si>
  <si>
    <t>8 29 171 11 71 4</t>
  </si>
  <si>
    <t>отходы кровельных и изоляционных материалов в смеси при ремонте кровли зданий и сооружений</t>
  </si>
  <si>
    <t>8 30 100 01 71 5</t>
  </si>
  <si>
    <t>лом дорожного полотна автомобильных дорог (кроме отходов битума и асфальтовых покрытий)</t>
  </si>
  <si>
    <t>8 90 000 01 72 4</t>
  </si>
  <si>
    <t>отходы (мусор) от строительных и ремонтных работ</t>
  </si>
  <si>
    <t>8 90 011 11 72 5</t>
  </si>
  <si>
    <t>мусор от строительных и ремонтных работ, содержащий материалы, изделия, отходы которых отнесены к V классу опасности</t>
  </si>
  <si>
    <t>8 91 110 02 52 4</t>
  </si>
  <si>
    <t>инструменты лакокрасочные (кисти, валики), загрязненные лакокрасочными материалами (в количестве менее 5%)</t>
  </si>
  <si>
    <t>8 91 111 11 52 4</t>
  </si>
  <si>
    <t>пневмораспылители, отработанные при окрасочных работах (содержание лакокрасочных материалов менее 5%)</t>
  </si>
  <si>
    <t>8 92 110 01 60 3</t>
  </si>
  <si>
    <t>обтирочный материал, загрязненный лакокрасочными материалами (в количестве 5% и более)</t>
  </si>
  <si>
    <t>9 11 100 01 31 3</t>
  </si>
  <si>
    <t>воды подсланевые и/или льяльные с содержанием нефти и нефтепродуктов 15% и более</t>
  </si>
  <si>
    <t>9 11 100 02 31 4</t>
  </si>
  <si>
    <t>воды подсланевые и/или льяльные с содержанием нефти и нефтепродуктов менее 15%</t>
  </si>
  <si>
    <t>9 11 200 01 39 3</t>
  </si>
  <si>
    <t>шлам очистки танков нефтеналивных судов</t>
  </si>
  <si>
    <t>9 11 200 02 39 3</t>
  </si>
  <si>
    <t>шлам очистки емкостей и трубопроводов от нефти и нефтепродуктов</t>
  </si>
  <si>
    <t>9 11 200 03 39 4</t>
  </si>
  <si>
    <t>отходы от зачистки оборудования для транспортирования, хранения и подготовки нефти и нефтепродуктов малоопасные</t>
  </si>
  <si>
    <t>9 11 200 62 31 4</t>
  </si>
  <si>
    <t>воды от промывки оборудования для транспортирования и хранения нефти и/или нефтепродуктов (содержание нефтепродуктов менее 15%)</t>
  </si>
  <si>
    <t>9 12 181 01 21 5</t>
  </si>
  <si>
    <t>лом шамотного кирпича незагрязненный</t>
  </si>
  <si>
    <t>9 18 302 61 52 4</t>
  </si>
  <si>
    <t>фильтры кассетные очистки всасываемого воздуха воздушных компрессоров отработанные</t>
  </si>
  <si>
    <t>9 18 302 82 52 4</t>
  </si>
  <si>
    <t>фильтры очистки масла компрессорных установок отработанные (содержание нефтепродуктов менее 15%)</t>
  </si>
  <si>
    <t>9 18 303 61 70 4</t>
  </si>
  <si>
    <t>детали насосного оборудования из разнородных пластмасс в смеси, утратившие потребительские свойства</t>
  </si>
  <si>
    <t>9 18 905 11 52 4</t>
  </si>
  <si>
    <t>фильтры воздушные дизельных двигателей отработанные</t>
  </si>
  <si>
    <t>9 18 905 21 52 3</t>
  </si>
  <si>
    <t>фильтры очистки масла дизельных двигателей отработанные</t>
  </si>
  <si>
    <t>9 18 905 31 52 3</t>
  </si>
  <si>
    <t>фильтры очистки топлива дизельных двигателей отработанные</t>
  </si>
  <si>
    <t>9 19 100 01 20 5</t>
  </si>
  <si>
    <t>остатки и огарки стальных сварочных электродов</t>
  </si>
  <si>
    <t>9 19 100 02 20 4</t>
  </si>
  <si>
    <t>шлак сварочный</t>
  </si>
  <si>
    <t>9 19 141 22 20 5</t>
  </si>
  <si>
    <t>отходы (остатки) сварочной проволоки из легированной стали</t>
  </si>
  <si>
    <t>9 19 201 01 39 3</t>
  </si>
  <si>
    <t>песок, загрязненный нефтью или нефтепродуктами (содержание нефти или нефтепродуктов 15% и более)</t>
  </si>
  <si>
    <t>9 19 201 02 39 4</t>
  </si>
  <si>
    <t>песок, загрязненный нефтью или нефтепродуктами (содержание нефти или нефтепродуктов менее 15%)</t>
  </si>
  <si>
    <t>9 19 202 01 60 3</t>
  </si>
  <si>
    <t>сальниковая набивка асбесто-графитовая промасленная (содержание масла 15% и более)</t>
  </si>
  <si>
    <t>9 19 204 01 60 3</t>
  </si>
  <si>
    <t>обтирочный материал, загрязненный нефтью или нефтепродуктами (содержание нефти или нефтепродуктов 15% и более)</t>
  </si>
  <si>
    <t>9 19 204 02 60 4</t>
  </si>
  <si>
    <t>обтирочный материал, загрязненный нефтью или нефтепродуктами (содержание нефти или нефтепродуктов менее 15%)</t>
  </si>
  <si>
    <t>9 19 205 01 39 3</t>
  </si>
  <si>
    <t>опилки и стружка древесные, загрязненные нефтью или нефтепродуктами (содержание нефти или нефтепродуктов 15% и более)</t>
  </si>
  <si>
    <t>9 19 205 02 39 4</t>
  </si>
  <si>
    <t>опилки и стружка древесные, загрязненные нефтью или нефтепродуктами (содержание нефти или нефтепродуктов менее 15%)</t>
  </si>
  <si>
    <t>9 19 302 21 60 5</t>
  </si>
  <si>
    <t>обтирочный материал, загрязненный нерастворимыми или малорастворимыми в воде неорганическими веществами природного происхождения</t>
  </si>
  <si>
    <t>9 20 110 01 53 2</t>
  </si>
  <si>
    <t>аккумуляторы свинцовые отработанные неповрежденные, с электролитом</t>
  </si>
  <si>
    <t>9 20 110 02 52 3</t>
  </si>
  <si>
    <t>аккумуляторы свинцовые отработанные в сборе, без электролита</t>
  </si>
  <si>
    <t>9 20 130 01 53 2</t>
  </si>
  <si>
    <t>аккумуляторы никель-железные отработанные неповрежденные, с электролитом</t>
  </si>
  <si>
    <t>9 20 310 01 52 5</t>
  </si>
  <si>
    <t>тормозные колодки отработанные без накладок асбестовых</t>
  </si>
  <si>
    <t>9 20 310 02 52 4</t>
  </si>
  <si>
    <t>тормозные колодки отработанные с остатками накладок асбестовых</t>
  </si>
  <si>
    <t>9 20 311 03 52 4</t>
  </si>
  <si>
    <t>тормозные колодки с остатками накладок, не содержащих асбест, отработанные</t>
  </si>
  <si>
    <t>9 21 110 01 50 4</t>
  </si>
  <si>
    <t>шины пневматические автомобильные отработанные</t>
  </si>
  <si>
    <t>9 21 112 11 52 4</t>
  </si>
  <si>
    <t>шины резиновые сплошные или полупневматические отработанные с металлическим кордом</t>
  </si>
  <si>
    <t>9 21 120 01 50 4</t>
  </si>
  <si>
    <t>камеры пневматических шин автомобильных отработанные</t>
  </si>
  <si>
    <t>9 21 130 01 50 4</t>
  </si>
  <si>
    <t>покрышки пневматических шин с тканевым кордом отработанные</t>
  </si>
  <si>
    <t>9 21 130 02 50 4</t>
  </si>
  <si>
    <t>покрышки пневматических шин с металлическим кордом отработанные</t>
  </si>
  <si>
    <t>9 21 210 01 31 3</t>
  </si>
  <si>
    <t>отходы антифризов на основе этиленгликоля</t>
  </si>
  <si>
    <t>9 21 221 11 31 3</t>
  </si>
  <si>
    <t>тормозная жидкость на основе минеральных масел отработанная</t>
  </si>
  <si>
    <t>9 21 301 01 52 4</t>
  </si>
  <si>
    <t>фильтры воздушные автотранспортных средств отработанные</t>
  </si>
  <si>
    <t>9 21 302 01 52 3</t>
  </si>
  <si>
    <t>фильтры очистки масла автотранспортных средств отработанные</t>
  </si>
  <si>
    <t>9 21 303 01 52 3</t>
  </si>
  <si>
    <t>фильтры очистки топлива автотранспортных средств отработанные</t>
  </si>
  <si>
    <t>9 21 521 11 52 4</t>
  </si>
  <si>
    <t>сиденья при демонтаже автотранспортных средств</t>
  </si>
  <si>
    <t>9 21 522 11 52 4</t>
  </si>
  <si>
    <t>бамперы автомобильные, утратившие потребительские свойства</t>
  </si>
  <si>
    <t>9 21 524 11 70 4</t>
  </si>
  <si>
    <t>детали автомобильные из разнородных пластмасс в смеси, в том числе галогенсодержащих, утратившие потребительские свойства</t>
  </si>
  <si>
    <t>9 21 525 11 70 4</t>
  </si>
  <si>
    <t>детали автомобильные преимущественно из алюминия и олова в смеси, утратившие потребительские свойства</t>
  </si>
  <si>
    <t>9 21 721 11 40 5</t>
  </si>
  <si>
    <t>отходы из пылесборников при очистке салонов автотранспортных средств</t>
  </si>
  <si>
    <t>9 21 910 01 52 5</t>
  </si>
  <si>
    <t>свечи зажигания автомобильные отработанные</t>
  </si>
  <si>
    <t>9 21 921 11 70 4</t>
  </si>
  <si>
    <t>стартеры и/или генераторы автотранспортных средств в сборе, утратившие потребительские свойства</t>
  </si>
  <si>
    <t>9 23 111 11 52 4</t>
  </si>
  <si>
    <t>шины и покрышки пневматические для использования в авиации отработанные</t>
  </si>
  <si>
    <t>9 23 211 11 31 3</t>
  </si>
  <si>
    <t>отходы противообледенительной жидкости на основе этиленгликоля</t>
  </si>
  <si>
    <t>9 24 401 01 52 4</t>
  </si>
  <si>
    <t>фильтры воздушные водного транспорта (судов) отработанные</t>
  </si>
  <si>
    <t>9 24 402 01 52 3</t>
  </si>
  <si>
    <t>фильтры очистки масла водного транспорта (судов) отработанные</t>
  </si>
  <si>
    <t>9 24 403 01 52 3</t>
  </si>
  <si>
    <t>фильтры очистки топлива водного транспорта (судов) отработанные</t>
  </si>
  <si>
    <t>9 31 100 03 39 4</t>
  </si>
  <si>
    <t>грунт, загрязненный нефтью или нефтепродуктами (содержание нефти или нефтепродуктов менее 15%)</t>
  </si>
  <si>
    <t>9 41 112 01 49 2</t>
  </si>
  <si>
    <t>отходы твердого гидроксида натрия при технических испытаниях и измерениях</t>
  </si>
  <si>
    <t>9 41 491 11 49 3</t>
  </si>
  <si>
    <t>отходы сульфатов, нитратов, хлоридов натрия, калия и железа в смеси при технических испытаниях и измерениях</t>
  </si>
  <si>
    <t>9 41 495 33 39 4</t>
  </si>
  <si>
    <t>отходы неорганических солей в смеси с галогенсодержащими органическими веществами при технических испытаниях и измерениях (содержание галогенсодержащих органических веществ менее 1%)</t>
  </si>
  <si>
    <t>9 41 581 12 31 3</t>
  </si>
  <si>
    <t>смесь галогенсодержащих и негалогенированных органических веществ (содержание галогенсодержащих веществ менее 15%) при технических испытаниях и измерениях</t>
  </si>
  <si>
    <t>9 49 868 11 52 4</t>
  </si>
  <si>
    <t>ареометры (кроме ртутьсодержащих), утратившие потребительские свойства</t>
  </si>
  <si>
    <t>9 49 911 11 20 4</t>
  </si>
  <si>
    <t>бой стеклянной химической посуды</t>
  </si>
  <si>
    <t>ИТОГО</t>
  </si>
  <si>
    <t>Обработано</t>
  </si>
  <si>
    <t>Утилизировано предварительно прошедших обработку</t>
  </si>
  <si>
    <t>Утилизировано</t>
  </si>
  <si>
    <t>Обезврежено</t>
  </si>
  <si>
    <t>Захоронено</t>
  </si>
  <si>
    <t>Хранение и наличие на конец отчетного периода</t>
  </si>
  <si>
    <t>тонны</t>
  </si>
  <si>
    <t>%</t>
  </si>
  <si>
    <t>Всего</t>
  </si>
  <si>
    <t>класс 1</t>
  </si>
  <si>
    <t>класс 2</t>
  </si>
  <si>
    <t>класс 3</t>
  </si>
  <si>
    <t>класс 4</t>
  </si>
  <si>
    <t>класс 5</t>
  </si>
  <si>
    <t>ПРИЛОЖЕНИЕ 8.6 Баланс 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</si>
</sst>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3" fontId="4" fillId="0" borderId="1" xfId="0" applyNumberFormat="1" applyFont="1" applyFill="1" applyBorder="1"/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1" applyNumberFormat="1" applyFont="1" applyFill="1" applyBorder="1" applyAlignment="1"/>
    <xf numFmtId="3" fontId="2" fillId="0" borderId="8" xfId="1" applyNumberFormat="1" applyFont="1" applyFill="1" applyBorder="1" applyAlignment="1" applyProtection="1">
      <alignment horizontal="right" vertical="center" wrapText="1"/>
      <protection locked="0" hidden="1"/>
    </xf>
    <xf numFmtId="3" fontId="4" fillId="0" borderId="6" xfId="0" applyNumberFormat="1" applyFont="1" applyFill="1" applyBorder="1"/>
    <xf numFmtId="49" fontId="4" fillId="0" borderId="4" xfId="0" applyNumberFormat="1" applyFont="1" applyBorder="1" applyAlignment="1">
      <alignment horizontal="center"/>
    </xf>
    <xf numFmtId="0" fontId="0" fillId="0" borderId="0" xfId="0" applyBorder="1"/>
    <xf numFmtId="3" fontId="3" fillId="0" borderId="0" xfId="1" applyNumberFormat="1" applyFont="1" applyFill="1" applyBorder="1" applyAlignment="1">
      <alignment horizontal="right"/>
    </xf>
    <xf numFmtId="49" fontId="2" fillId="0" borderId="2" xfId="2" applyNumberFormat="1" applyFont="1" applyBorder="1" applyAlignment="1">
      <alignment horizontal="center" vertical="center" wrapText="1"/>
    </xf>
    <xf numFmtId="49" fontId="2" fillId="0" borderId="8" xfId="2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/>
    </xf>
    <xf numFmtId="49" fontId="2" fillId="0" borderId="12" xfId="2" applyNumberFormat="1" applyFont="1" applyBorder="1" applyAlignment="1">
      <alignment vertical="center" wrapText="1"/>
    </xf>
    <xf numFmtId="1" fontId="4" fillId="0" borderId="14" xfId="0" applyNumberFormat="1" applyFont="1" applyBorder="1" applyAlignment="1">
      <alignment horizontal="center"/>
    </xf>
    <xf numFmtId="3" fontId="4" fillId="0" borderId="16" xfId="0" applyNumberFormat="1" applyFont="1" applyFill="1" applyBorder="1"/>
    <xf numFmtId="49" fontId="4" fillId="0" borderId="0" xfId="0" applyNumberFormat="1" applyFont="1" applyBorder="1" applyAlignment="1">
      <alignment horizontal="left"/>
    </xf>
    <xf numFmtId="49" fontId="4" fillId="0" borderId="6" xfId="0" applyNumberFormat="1" applyFont="1" applyBorder="1" applyAlignment="1">
      <alignment horizontal="left"/>
    </xf>
    <xf numFmtId="49" fontId="2" fillId="0" borderId="8" xfId="2" applyNumberFormat="1" applyFont="1" applyBorder="1" applyAlignment="1">
      <alignment horizontal="left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3" fontId="2" fillId="0" borderId="7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6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3" fontId="2" fillId="0" borderId="15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16" xfId="1" applyNumberFormat="1" applyFont="1" applyFill="1" applyBorder="1" applyAlignment="1" applyProtection="1">
      <alignment horizontal="center" vertical="center" wrapText="1"/>
      <protection locked="0" hidden="1"/>
    </xf>
    <xf numFmtId="3" fontId="3" fillId="0" borderId="1" xfId="1" applyNumberFormat="1" applyFont="1" applyFill="1" applyBorder="1" applyAlignment="1">
      <alignment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/>
    </xf>
    <xf numFmtId="164" fontId="5" fillId="0" borderId="19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20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21" xfId="1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22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17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5" xfId="1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23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0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64" fontId="6" fillId="0" borderId="1" xfId="1" applyNumberFormat="1" applyFont="1" applyFill="1" applyBorder="1" applyAlignment="1">
      <alignment wrapText="1"/>
    </xf>
    <xf numFmtId="165" fontId="6" fillId="0" borderId="1" xfId="1" applyNumberFormat="1" applyFont="1" applyFill="1" applyBorder="1" applyAlignment="1">
      <alignment wrapText="1"/>
    </xf>
    <xf numFmtId="10" fontId="6" fillId="0" borderId="24" xfId="1" applyNumberFormat="1" applyFont="1" applyFill="1" applyBorder="1" applyAlignment="1">
      <alignment wrapText="1"/>
    </xf>
    <xf numFmtId="2" fontId="0" fillId="0" borderId="0" xfId="0" applyNumberFormat="1" applyAlignment="1">
      <alignment horizontal="center"/>
    </xf>
    <xf numFmtId="165" fontId="7" fillId="0" borderId="0" xfId="2" applyNumberFormat="1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10">
    <dxf>
      <fill>
        <patternFill>
          <bgColor indexed="51"/>
        </patternFill>
      </fill>
    </dxf>
    <dxf>
      <font>
        <b/>
        <i val="0"/>
        <strike val="0"/>
      </font>
    </dxf>
    <dxf>
      <fill>
        <patternFill>
          <bgColor indexed="51"/>
        </patternFill>
      </fill>
    </dxf>
    <dxf>
      <font>
        <b/>
        <i val="0"/>
        <strike val="0"/>
      </font>
    </dxf>
    <dxf>
      <fill>
        <patternFill>
          <bgColor indexed="51"/>
        </patternFill>
      </fill>
    </dxf>
    <dxf>
      <font>
        <b/>
        <i val="0"/>
        <strike val="0"/>
      </font>
    </dxf>
    <dxf>
      <fill>
        <patternFill>
          <bgColor indexed="51"/>
        </patternFill>
      </fill>
    </dxf>
    <dxf>
      <font>
        <b/>
        <i val="0"/>
        <strike val="0"/>
      </font>
    </dxf>
    <dxf>
      <fill>
        <patternFill>
          <bgColor indexed="51"/>
        </patternFill>
      </fill>
    </dxf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83"/>
  <sheetViews>
    <sheetView tabSelected="1" zoomScale="70" zoomScaleNormal="70" workbookViewId="0">
      <pane ySplit="4" topLeftCell="A5" activePane="bottomLeft" state="frozen"/>
      <selection pane="bottomLeft" activeCell="C417" sqref="C417"/>
    </sheetView>
  </sheetViews>
  <sheetFormatPr defaultColWidth="8.85546875" defaultRowHeight="15" x14ac:dyDescent="0.25"/>
  <cols>
    <col min="1" max="1" width="6.7109375" style="16" customWidth="1"/>
    <col min="2" max="2" width="20" style="14" customWidth="1"/>
    <col min="3" max="3" width="59" style="19" customWidth="1"/>
    <col min="4" max="4" width="8.140625" style="9" customWidth="1"/>
    <col min="5" max="5" width="15.7109375" style="36" customWidth="1"/>
    <col min="6" max="6" width="13" style="36" customWidth="1"/>
    <col min="7" max="7" width="12" style="36" customWidth="1"/>
    <col min="8" max="8" width="11.85546875" style="36" customWidth="1"/>
    <col min="9" max="9" width="12.42578125" style="36" customWidth="1"/>
    <col min="10" max="10" width="10.85546875" style="36" customWidth="1"/>
    <col min="11" max="11" width="10.140625" style="36" customWidth="1"/>
    <col min="12" max="12" width="10.85546875" style="36" customWidth="1"/>
    <col min="13" max="13" width="11.42578125" style="36" customWidth="1"/>
    <col min="14" max="14" width="10.85546875" style="36" customWidth="1"/>
    <col min="15" max="15" width="11.5703125" style="36" customWidth="1"/>
    <col min="16" max="16" width="11.140625" style="36" customWidth="1"/>
    <col min="17" max="17" width="10.42578125" style="36" customWidth="1"/>
    <col min="18" max="18" width="12.85546875" style="8" customWidth="1"/>
    <col min="19" max="31" width="12.85546875" style="2" customWidth="1"/>
    <col min="32" max="33" width="10" style="2" customWidth="1"/>
    <col min="34" max="34" width="12" style="2" customWidth="1"/>
    <col min="35" max="41" width="10" style="2" customWidth="1"/>
    <col min="42" max="43" width="12.28515625" style="2" customWidth="1"/>
    <col min="44" max="45" width="12.85546875" style="2" customWidth="1"/>
    <col min="46" max="46" width="12.85546875" style="17" customWidth="1"/>
  </cols>
  <sheetData>
    <row r="1" spans="1:46" s="10" customFormat="1" ht="15.75" thickBot="1" x14ac:dyDescent="0.3">
      <c r="A1" s="3"/>
      <c r="B1" s="4"/>
      <c r="C1" s="18" t="s">
        <v>994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6"/>
      <c r="AQ1" s="6"/>
      <c r="AR1" s="6"/>
      <c r="AS1" s="6"/>
      <c r="AT1" s="11" t="s">
        <v>28</v>
      </c>
    </row>
    <row r="2" spans="1:46" ht="14.25" customHeight="1" x14ac:dyDescent="0.25">
      <c r="A2" s="21" t="s">
        <v>0</v>
      </c>
      <c r="B2" s="27" t="s">
        <v>30</v>
      </c>
      <c r="C2" s="27" t="s">
        <v>31</v>
      </c>
      <c r="D2" s="29" t="s">
        <v>29</v>
      </c>
      <c r="E2" s="37" t="s">
        <v>979</v>
      </c>
      <c r="F2" s="38" t="s">
        <v>980</v>
      </c>
      <c r="G2" s="39"/>
      <c r="H2" s="38" t="s">
        <v>981</v>
      </c>
      <c r="I2" s="39"/>
      <c r="J2" s="38" t="s">
        <v>982</v>
      </c>
      <c r="K2" s="39"/>
      <c r="L2" s="38" t="s">
        <v>983</v>
      </c>
      <c r="M2" s="39"/>
      <c r="N2" s="38" t="s">
        <v>984</v>
      </c>
      <c r="O2" s="39"/>
      <c r="P2" s="38" t="s">
        <v>985</v>
      </c>
      <c r="Q2" s="39"/>
      <c r="R2" s="23" t="s">
        <v>1</v>
      </c>
      <c r="S2" s="25" t="s">
        <v>2</v>
      </c>
      <c r="T2" s="25" t="s">
        <v>3</v>
      </c>
      <c r="U2" s="25"/>
      <c r="V2" s="25"/>
      <c r="W2" s="25" t="s">
        <v>20</v>
      </c>
      <c r="X2" s="25"/>
      <c r="Y2" s="25" t="s">
        <v>21</v>
      </c>
      <c r="Z2" s="25" t="s">
        <v>4</v>
      </c>
      <c r="AA2" s="25" t="s">
        <v>5</v>
      </c>
      <c r="AB2" s="35"/>
      <c r="AC2" s="35"/>
      <c r="AD2" s="25" t="s">
        <v>6</v>
      </c>
      <c r="AE2" s="25" t="s">
        <v>26</v>
      </c>
      <c r="AF2" s="25" t="s">
        <v>25</v>
      </c>
      <c r="AG2" s="25"/>
      <c r="AH2" s="25"/>
      <c r="AI2" s="25"/>
      <c r="AJ2" s="25"/>
      <c r="AK2" s="25"/>
      <c r="AL2" s="25"/>
      <c r="AM2" s="25"/>
      <c r="AN2" s="25"/>
      <c r="AO2" s="25"/>
      <c r="AP2" s="25" t="s">
        <v>23</v>
      </c>
      <c r="AQ2" s="25"/>
      <c r="AR2" s="25" t="s">
        <v>24</v>
      </c>
      <c r="AS2" s="25"/>
      <c r="AT2" s="32" t="s">
        <v>7</v>
      </c>
    </row>
    <row r="3" spans="1:46" ht="15" customHeight="1" x14ac:dyDescent="0.25">
      <c r="A3" s="22"/>
      <c r="B3" s="28"/>
      <c r="C3" s="28"/>
      <c r="D3" s="30"/>
      <c r="E3" s="40"/>
      <c r="F3" s="41"/>
      <c r="G3" s="42"/>
      <c r="H3" s="41"/>
      <c r="I3" s="42"/>
      <c r="J3" s="41"/>
      <c r="K3" s="42"/>
      <c r="L3" s="41"/>
      <c r="M3" s="42"/>
      <c r="N3" s="41"/>
      <c r="O3" s="42"/>
      <c r="P3" s="41"/>
      <c r="Q3" s="42"/>
      <c r="R3" s="24"/>
      <c r="S3" s="26"/>
      <c r="T3" s="26"/>
      <c r="U3" s="26"/>
      <c r="V3" s="26"/>
      <c r="W3" s="26"/>
      <c r="X3" s="26"/>
      <c r="Y3" s="26"/>
      <c r="Z3" s="26"/>
      <c r="AA3" s="26" t="s">
        <v>8</v>
      </c>
      <c r="AB3" s="26" t="s">
        <v>9</v>
      </c>
      <c r="AC3" s="34"/>
      <c r="AD3" s="26"/>
      <c r="AE3" s="26"/>
      <c r="AF3" s="26" t="s">
        <v>10</v>
      </c>
      <c r="AG3" s="26"/>
      <c r="AH3" s="26" t="s">
        <v>11</v>
      </c>
      <c r="AI3" s="26"/>
      <c r="AJ3" s="26" t="s">
        <v>12</v>
      </c>
      <c r="AK3" s="26"/>
      <c r="AL3" s="26" t="s">
        <v>13</v>
      </c>
      <c r="AM3" s="26"/>
      <c r="AN3" s="26" t="s">
        <v>14</v>
      </c>
      <c r="AO3" s="26"/>
      <c r="AP3" s="26"/>
      <c r="AQ3" s="26"/>
      <c r="AR3" s="26"/>
      <c r="AS3" s="26"/>
      <c r="AT3" s="33"/>
    </row>
    <row r="4" spans="1:46" ht="48" customHeight="1" thickBot="1" x14ac:dyDescent="0.3">
      <c r="A4" s="22"/>
      <c r="B4" s="28"/>
      <c r="C4" s="28"/>
      <c r="D4" s="31"/>
      <c r="E4" s="43"/>
      <c r="F4" s="44" t="s">
        <v>986</v>
      </c>
      <c r="G4" s="45" t="s">
        <v>987</v>
      </c>
      <c r="H4" s="44" t="s">
        <v>986</v>
      </c>
      <c r="I4" s="45" t="s">
        <v>987</v>
      </c>
      <c r="J4" s="44" t="s">
        <v>986</v>
      </c>
      <c r="K4" s="45" t="s">
        <v>987</v>
      </c>
      <c r="L4" s="44" t="s">
        <v>986</v>
      </c>
      <c r="M4" s="45" t="s">
        <v>987</v>
      </c>
      <c r="N4" s="44" t="s">
        <v>986</v>
      </c>
      <c r="O4" s="45" t="s">
        <v>987</v>
      </c>
      <c r="P4" s="44" t="s">
        <v>986</v>
      </c>
      <c r="Q4" s="45" t="s">
        <v>987</v>
      </c>
      <c r="R4" s="24"/>
      <c r="S4" s="26"/>
      <c r="T4" s="1" t="s">
        <v>8</v>
      </c>
      <c r="U4" s="1" t="s">
        <v>19</v>
      </c>
      <c r="V4" s="1" t="s">
        <v>22</v>
      </c>
      <c r="W4" s="1" t="s">
        <v>8</v>
      </c>
      <c r="X4" s="1" t="s">
        <v>19</v>
      </c>
      <c r="Y4" s="26"/>
      <c r="Z4" s="26"/>
      <c r="AA4" s="26"/>
      <c r="AB4" s="1" t="s">
        <v>17</v>
      </c>
      <c r="AC4" s="1" t="s">
        <v>18</v>
      </c>
      <c r="AD4" s="26"/>
      <c r="AE4" s="26"/>
      <c r="AF4" s="1" t="s">
        <v>8</v>
      </c>
      <c r="AG4" s="1" t="s">
        <v>27</v>
      </c>
      <c r="AH4" s="1" t="s">
        <v>8</v>
      </c>
      <c r="AI4" s="1" t="s">
        <v>27</v>
      </c>
      <c r="AJ4" s="1" t="s">
        <v>8</v>
      </c>
      <c r="AK4" s="1" t="s">
        <v>27</v>
      </c>
      <c r="AL4" s="1" t="s">
        <v>8</v>
      </c>
      <c r="AM4" s="1" t="s">
        <v>27</v>
      </c>
      <c r="AN4" s="1" t="s">
        <v>8</v>
      </c>
      <c r="AO4" s="1" t="s">
        <v>27</v>
      </c>
      <c r="AP4" s="1" t="s">
        <v>8</v>
      </c>
      <c r="AQ4" s="1" t="s">
        <v>27</v>
      </c>
      <c r="AR4" s="1" t="s">
        <v>15</v>
      </c>
      <c r="AS4" s="1" t="s">
        <v>16</v>
      </c>
      <c r="AT4" s="33"/>
    </row>
    <row r="5" spans="1:46" ht="15.75" thickBot="1" x14ac:dyDescent="0.3">
      <c r="A5" s="15"/>
      <c r="B5" s="13"/>
      <c r="C5" s="20"/>
      <c r="D5" s="12"/>
      <c r="E5" s="46">
        <f>R5+S5+T5+Y5+W5</f>
        <v>1298265.7830000003</v>
      </c>
      <c r="F5" s="47">
        <f>AF5+Z5</f>
        <v>174994.90400000001</v>
      </c>
      <c r="G5" s="48">
        <f>F5/E5</f>
        <v>0.13479127794281548</v>
      </c>
      <c r="H5" s="47">
        <f>AC5</f>
        <v>89982.304999999964</v>
      </c>
      <c r="I5" s="48">
        <f>H5/E5</f>
        <v>6.9309617628580719E-2</v>
      </c>
      <c r="J5" s="47">
        <f>AA5-AC5+AH5</f>
        <v>151171.76400000005</v>
      </c>
      <c r="K5" s="48">
        <f>J5/E5</f>
        <v>0.11644130653330176</v>
      </c>
      <c r="L5" s="47">
        <f>AD5+AJ5</f>
        <v>30702.282999999989</v>
      </c>
      <c r="M5" s="48">
        <f>L5/E5</f>
        <v>2.3648688428846917E-2</v>
      </c>
      <c r="N5" s="47">
        <f>AE5+AN5+AS5+AP5</f>
        <v>372573.81999999995</v>
      </c>
      <c r="O5" s="48">
        <f>N5/E5</f>
        <v>0.2869780786635735</v>
      </c>
      <c r="P5" s="47">
        <f>AL5+AT5</f>
        <v>478840.70699999988</v>
      </c>
      <c r="Q5" s="48">
        <f>P5/E5</f>
        <v>0.36883103080288127</v>
      </c>
      <c r="R5" s="7">
        <f>SUM(R6:R999963)</f>
        <v>373178.90400000004</v>
      </c>
      <c r="S5" s="7">
        <f>SUM(S6:S999963)</f>
        <v>587554.5920000003</v>
      </c>
      <c r="T5" s="7">
        <f>SUM(T6:T999963)</f>
        <v>242620.84400000001</v>
      </c>
      <c r="U5" s="7">
        <f>SUM(U6:U999963)</f>
        <v>29.860000000000003</v>
      </c>
      <c r="V5" s="7">
        <f>SUM(V6:V999963)</f>
        <v>0</v>
      </c>
      <c r="W5" s="7">
        <f>SUM(W6:W999963)</f>
        <v>4733.625</v>
      </c>
      <c r="X5" s="7">
        <f>SUM(X6:X999963)</f>
        <v>0</v>
      </c>
      <c r="Y5" s="7">
        <f>SUM(Y6:Y999963)</f>
        <v>90177.817999999999</v>
      </c>
      <c r="Z5" s="7">
        <f>SUM(Z6:Z999963)</f>
        <v>90177.817999999999</v>
      </c>
      <c r="AA5" s="7">
        <f>SUM(AA6:AA999963)</f>
        <v>211455.43400000001</v>
      </c>
      <c r="AB5" s="7">
        <f>SUM(AB6:AB999963)</f>
        <v>7654.0189999999975</v>
      </c>
      <c r="AC5" s="7">
        <f>SUM(AC6:AC999963)</f>
        <v>89982.304999999964</v>
      </c>
      <c r="AD5" s="7">
        <f>SUM(AD6:AD999963)</f>
        <v>23214.265999999985</v>
      </c>
      <c r="AE5" s="7">
        <f>SUM(AE6:AE999963)</f>
        <v>110926.56299999999</v>
      </c>
      <c r="AF5" s="7">
        <f>SUM(AF6:AF999963)</f>
        <v>84817.08600000001</v>
      </c>
      <c r="AG5" s="7">
        <f>SUM(AG6:AG999963)</f>
        <v>186.053</v>
      </c>
      <c r="AH5" s="7">
        <f>SUM(AH6:AH999963)</f>
        <v>29698.635000000009</v>
      </c>
      <c r="AI5" s="7">
        <f>SUM(AI6:AI999963)</f>
        <v>23611.641</v>
      </c>
      <c r="AJ5" s="7">
        <f>SUM(AJ6:AJ999963)</f>
        <v>7488.0170000000016</v>
      </c>
      <c r="AK5" s="7">
        <f>SUM(AK6:AK999963)</f>
        <v>32.830999999999996</v>
      </c>
      <c r="AL5" s="7">
        <f>SUM(AL6:AL999963)</f>
        <v>77.283000000000001</v>
      </c>
      <c r="AM5" s="7">
        <f>SUM(AM6:AM999963)</f>
        <v>0</v>
      </c>
      <c r="AN5" s="7">
        <f>SUM(AN6:AN999963)</f>
        <v>39167.693000000014</v>
      </c>
      <c r="AO5" s="7">
        <f>SUM(AO6:AO999963)</f>
        <v>0</v>
      </c>
      <c r="AP5" s="7">
        <f>SUM(AP6:AP999963)</f>
        <v>5340.9050000000007</v>
      </c>
      <c r="AQ5" s="7">
        <f>SUM(AQ6:AQ999963)</f>
        <v>329.99800000000016</v>
      </c>
      <c r="AR5" s="7">
        <f>SUM(AR6:AR999963)</f>
        <v>144128.32500000004</v>
      </c>
      <c r="AS5" s="7">
        <f>SUM(AS6:AS999963)</f>
        <v>217138.65899999996</v>
      </c>
      <c r="AT5" s="7">
        <f>SUM(AT6:AT999963)</f>
        <v>478763.42399999988</v>
      </c>
    </row>
    <row r="6" spans="1:46" x14ac:dyDescent="0.25">
      <c r="A6" s="16">
        <v>1</v>
      </c>
      <c r="B6" s="14" t="s">
        <v>32</v>
      </c>
      <c r="C6" s="19" t="s">
        <v>33</v>
      </c>
      <c r="D6" s="9" t="s">
        <v>34</v>
      </c>
      <c r="E6" s="46">
        <f t="shared" ref="E6:E67" si="0">R6+S6+T6+Y6+W6</f>
        <v>28.068000000000001</v>
      </c>
      <c r="F6" s="47">
        <f t="shared" ref="F6:F67" si="1">AF6+Z6</f>
        <v>0</v>
      </c>
      <c r="G6" s="48">
        <f t="shared" ref="G6:G67" si="2">F6/E6</f>
        <v>0</v>
      </c>
      <c r="H6" s="47">
        <f t="shared" ref="H6:H67" si="3">AC6</f>
        <v>0</v>
      </c>
      <c r="I6" s="48">
        <f t="shared" ref="I6:I67" si="4">H6/E6</f>
        <v>0</v>
      </c>
      <c r="J6" s="47">
        <f t="shared" ref="J6:J67" si="5">AA6-AC6+AH6</f>
        <v>0</v>
      </c>
      <c r="K6" s="48">
        <f t="shared" ref="K6:K67" si="6">J6/E6</f>
        <v>0</v>
      </c>
      <c r="L6" s="47">
        <f t="shared" ref="L6:L67" si="7">AD6+AJ6</f>
        <v>0</v>
      </c>
      <c r="M6" s="48">
        <f t="shared" ref="M6:M67" si="8">L6/E6</f>
        <v>0</v>
      </c>
      <c r="N6" s="47">
        <f t="shared" ref="N6:N67" si="9">AE6+AN6+AS6+AP6</f>
        <v>28.068000000000001</v>
      </c>
      <c r="O6" s="48">
        <f t="shared" ref="O6:O67" si="10">N6/E6</f>
        <v>1</v>
      </c>
      <c r="P6" s="47">
        <f t="shared" ref="P6:P67" si="11">AL6+AT6</f>
        <v>0</v>
      </c>
      <c r="Q6" s="48">
        <f t="shared" ref="Q6:Q67" si="12">P6/E6</f>
        <v>0</v>
      </c>
      <c r="R6" s="8">
        <v>0</v>
      </c>
      <c r="S6" s="2">
        <v>28.068000000000001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28.068000000000001</v>
      </c>
      <c r="AT6" s="17">
        <v>0</v>
      </c>
    </row>
    <row r="7" spans="1:46" x14ac:dyDescent="0.25">
      <c r="A7" s="16">
        <v>2</v>
      </c>
      <c r="B7" s="14" t="s">
        <v>35</v>
      </c>
      <c r="C7" s="19" t="s">
        <v>36</v>
      </c>
      <c r="D7" s="9" t="s">
        <v>34</v>
      </c>
      <c r="E7" s="46">
        <f t="shared" si="0"/>
        <v>25</v>
      </c>
      <c r="F7" s="47">
        <f t="shared" si="1"/>
        <v>0</v>
      </c>
      <c r="G7" s="48">
        <f t="shared" si="2"/>
        <v>0</v>
      </c>
      <c r="H7" s="47">
        <f t="shared" si="3"/>
        <v>0</v>
      </c>
      <c r="I7" s="48">
        <f t="shared" si="4"/>
        <v>0</v>
      </c>
      <c r="J7" s="47">
        <f t="shared" si="5"/>
        <v>0</v>
      </c>
      <c r="K7" s="48">
        <f t="shared" si="6"/>
        <v>0</v>
      </c>
      <c r="L7" s="47">
        <f t="shared" si="7"/>
        <v>0</v>
      </c>
      <c r="M7" s="48">
        <f t="shared" si="8"/>
        <v>0</v>
      </c>
      <c r="N7" s="47">
        <f t="shared" si="9"/>
        <v>25</v>
      </c>
      <c r="O7" s="48">
        <f t="shared" si="10"/>
        <v>1</v>
      </c>
      <c r="P7" s="47">
        <f t="shared" si="11"/>
        <v>0</v>
      </c>
      <c r="Q7" s="48">
        <f t="shared" si="12"/>
        <v>0</v>
      </c>
      <c r="R7" s="8">
        <v>0</v>
      </c>
      <c r="S7" s="2">
        <v>25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25</v>
      </c>
      <c r="AT7" s="17">
        <v>0</v>
      </c>
    </row>
    <row r="8" spans="1:46" x14ac:dyDescent="0.25">
      <c r="A8" s="16">
        <v>3</v>
      </c>
      <c r="B8" s="14" t="s">
        <v>37</v>
      </c>
      <c r="C8" s="19" t="s">
        <v>38</v>
      </c>
      <c r="D8" s="9" t="s">
        <v>34</v>
      </c>
      <c r="E8" s="46">
        <f t="shared" si="0"/>
        <v>15</v>
      </c>
      <c r="F8" s="47">
        <f t="shared" si="1"/>
        <v>0</v>
      </c>
      <c r="G8" s="48">
        <f t="shared" si="2"/>
        <v>0</v>
      </c>
      <c r="H8" s="47">
        <f t="shared" si="3"/>
        <v>0</v>
      </c>
      <c r="I8" s="48">
        <f t="shared" si="4"/>
        <v>0</v>
      </c>
      <c r="J8" s="47">
        <f t="shared" si="5"/>
        <v>0</v>
      </c>
      <c r="K8" s="48">
        <f t="shared" si="6"/>
        <v>0</v>
      </c>
      <c r="L8" s="47">
        <f t="shared" si="7"/>
        <v>0</v>
      </c>
      <c r="M8" s="48">
        <f t="shared" si="8"/>
        <v>0</v>
      </c>
      <c r="N8" s="47">
        <f t="shared" si="9"/>
        <v>15</v>
      </c>
      <c r="O8" s="48">
        <f t="shared" si="10"/>
        <v>1</v>
      </c>
      <c r="P8" s="47">
        <f t="shared" si="11"/>
        <v>0</v>
      </c>
      <c r="Q8" s="48">
        <f t="shared" si="12"/>
        <v>0</v>
      </c>
      <c r="R8" s="8">
        <v>0</v>
      </c>
      <c r="S8" s="2">
        <v>15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15</v>
      </c>
      <c r="AT8" s="17">
        <v>0</v>
      </c>
    </row>
    <row r="9" spans="1:46" x14ac:dyDescent="0.25">
      <c r="A9" s="16">
        <v>4</v>
      </c>
      <c r="B9" s="14" t="s">
        <v>39</v>
      </c>
      <c r="C9" s="19" t="s">
        <v>40</v>
      </c>
      <c r="D9" s="9" t="s">
        <v>41</v>
      </c>
      <c r="E9" s="46">
        <f t="shared" si="0"/>
        <v>16500</v>
      </c>
      <c r="F9" s="47">
        <f t="shared" si="1"/>
        <v>0</v>
      </c>
      <c r="G9" s="48">
        <f t="shared" si="2"/>
        <v>0</v>
      </c>
      <c r="H9" s="47">
        <f t="shared" si="3"/>
        <v>0</v>
      </c>
      <c r="I9" s="48">
        <f t="shared" si="4"/>
        <v>0</v>
      </c>
      <c r="J9" s="47">
        <f t="shared" si="5"/>
        <v>0</v>
      </c>
      <c r="K9" s="48">
        <f t="shared" si="6"/>
        <v>0</v>
      </c>
      <c r="L9" s="47">
        <f t="shared" si="7"/>
        <v>16500</v>
      </c>
      <c r="M9" s="48">
        <f t="shared" si="8"/>
        <v>1</v>
      </c>
      <c r="N9" s="47">
        <f t="shared" si="9"/>
        <v>0</v>
      </c>
      <c r="O9" s="48">
        <f t="shared" si="10"/>
        <v>0</v>
      </c>
      <c r="P9" s="47">
        <f t="shared" si="11"/>
        <v>0</v>
      </c>
      <c r="Q9" s="48">
        <f t="shared" si="12"/>
        <v>0</v>
      </c>
      <c r="R9" s="8">
        <v>0</v>
      </c>
      <c r="S9" s="2">
        <v>16500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16500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17">
        <v>0</v>
      </c>
    </row>
    <row r="10" spans="1:46" x14ac:dyDescent="0.25">
      <c r="A10" s="16">
        <v>5</v>
      </c>
      <c r="B10" s="14" t="s">
        <v>42</v>
      </c>
      <c r="C10" s="19" t="s">
        <v>43</v>
      </c>
      <c r="D10" s="9" t="s">
        <v>34</v>
      </c>
      <c r="E10" s="46">
        <f t="shared" si="0"/>
        <v>13300</v>
      </c>
      <c r="F10" s="47">
        <f t="shared" si="1"/>
        <v>0</v>
      </c>
      <c r="G10" s="48">
        <f t="shared" si="2"/>
        <v>0</v>
      </c>
      <c r="H10" s="47">
        <f t="shared" si="3"/>
        <v>13300</v>
      </c>
      <c r="I10" s="48">
        <f t="shared" si="4"/>
        <v>1</v>
      </c>
      <c r="J10" s="47">
        <f t="shared" si="5"/>
        <v>0</v>
      </c>
      <c r="K10" s="48">
        <f t="shared" si="6"/>
        <v>0</v>
      </c>
      <c r="L10" s="47">
        <f t="shared" si="7"/>
        <v>0</v>
      </c>
      <c r="M10" s="48">
        <f t="shared" si="8"/>
        <v>0</v>
      </c>
      <c r="N10" s="47">
        <f t="shared" si="9"/>
        <v>0</v>
      </c>
      <c r="O10" s="48">
        <f t="shared" si="10"/>
        <v>0</v>
      </c>
      <c r="P10" s="47">
        <f t="shared" si="11"/>
        <v>0</v>
      </c>
      <c r="Q10" s="48">
        <f t="shared" si="12"/>
        <v>0</v>
      </c>
      <c r="R10" s="8">
        <v>0</v>
      </c>
      <c r="S10" s="2">
        <v>13300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13300</v>
      </c>
      <c r="AB10" s="2">
        <v>0</v>
      </c>
      <c r="AC10" s="2">
        <v>13300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17">
        <v>0</v>
      </c>
    </row>
    <row r="11" spans="1:46" x14ac:dyDescent="0.25">
      <c r="A11" s="16">
        <v>6</v>
      </c>
      <c r="B11" s="14" t="s">
        <v>44</v>
      </c>
      <c r="C11" s="19" t="s">
        <v>45</v>
      </c>
      <c r="D11" s="9" t="s">
        <v>46</v>
      </c>
      <c r="E11" s="46">
        <f t="shared" si="0"/>
        <v>27018</v>
      </c>
      <c r="F11" s="47">
        <f t="shared" si="1"/>
        <v>0</v>
      </c>
      <c r="G11" s="48">
        <f t="shared" si="2"/>
        <v>0</v>
      </c>
      <c r="H11" s="47">
        <f t="shared" si="3"/>
        <v>18000</v>
      </c>
      <c r="I11" s="48">
        <f t="shared" si="4"/>
        <v>0.66622251832111923</v>
      </c>
      <c r="J11" s="47">
        <f t="shared" si="5"/>
        <v>0</v>
      </c>
      <c r="K11" s="48">
        <f t="shared" si="6"/>
        <v>0</v>
      </c>
      <c r="L11" s="47">
        <f t="shared" si="7"/>
        <v>16.5</v>
      </c>
      <c r="M11" s="48">
        <f t="shared" si="8"/>
        <v>6.1070397512769266E-4</v>
      </c>
      <c r="N11" s="47">
        <f t="shared" si="9"/>
        <v>0</v>
      </c>
      <c r="O11" s="48">
        <f t="shared" si="10"/>
        <v>0</v>
      </c>
      <c r="P11" s="47">
        <f t="shared" si="11"/>
        <v>9001.5</v>
      </c>
      <c r="Q11" s="48">
        <f t="shared" si="12"/>
        <v>0.33316677770375308</v>
      </c>
      <c r="R11" s="8">
        <v>9001.2000000000007</v>
      </c>
      <c r="S11" s="2">
        <v>18016.8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18000</v>
      </c>
      <c r="AB11" s="2">
        <v>0</v>
      </c>
      <c r="AC11" s="2">
        <v>18000</v>
      </c>
      <c r="AD11" s="2">
        <v>16.5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17">
        <v>9001.5</v>
      </c>
    </row>
    <row r="12" spans="1:46" x14ac:dyDescent="0.25">
      <c r="A12" s="16">
        <v>7</v>
      </c>
      <c r="B12" s="14" t="s">
        <v>47</v>
      </c>
      <c r="C12" s="19" t="s">
        <v>48</v>
      </c>
      <c r="D12" s="9" t="s">
        <v>41</v>
      </c>
      <c r="E12" s="46">
        <f t="shared" si="0"/>
        <v>17.899999999999999</v>
      </c>
      <c r="F12" s="47">
        <f t="shared" si="1"/>
        <v>0</v>
      </c>
      <c r="G12" s="48">
        <f t="shared" si="2"/>
        <v>0</v>
      </c>
      <c r="H12" s="47">
        <f t="shared" si="3"/>
        <v>16.7</v>
      </c>
      <c r="I12" s="48">
        <f t="shared" si="4"/>
        <v>0.93296089385474867</v>
      </c>
      <c r="J12" s="47">
        <f t="shared" si="5"/>
        <v>0</v>
      </c>
      <c r="K12" s="48">
        <f t="shared" si="6"/>
        <v>0</v>
      </c>
      <c r="L12" s="47">
        <f t="shared" si="7"/>
        <v>1.2</v>
      </c>
      <c r="M12" s="48">
        <f t="shared" si="8"/>
        <v>6.7039106145251395E-2</v>
      </c>
      <c r="N12" s="47">
        <f t="shared" si="9"/>
        <v>0</v>
      </c>
      <c r="O12" s="48">
        <f t="shared" si="10"/>
        <v>0</v>
      </c>
      <c r="P12" s="47">
        <f t="shared" si="11"/>
        <v>0</v>
      </c>
      <c r="Q12" s="48">
        <f t="shared" si="12"/>
        <v>0</v>
      </c>
      <c r="R12" s="8">
        <v>0</v>
      </c>
      <c r="S12" s="2">
        <v>17.899999999999999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16.7</v>
      </c>
      <c r="AB12" s="2">
        <v>0</v>
      </c>
      <c r="AC12" s="2">
        <v>16.7</v>
      </c>
      <c r="AD12" s="2">
        <v>1.2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17">
        <v>0</v>
      </c>
    </row>
    <row r="13" spans="1:46" x14ac:dyDescent="0.25">
      <c r="A13" s="16">
        <v>8</v>
      </c>
      <c r="B13" s="14" t="s">
        <v>49</v>
      </c>
      <c r="C13" s="19" t="s">
        <v>50</v>
      </c>
      <c r="D13" s="9" t="s">
        <v>46</v>
      </c>
      <c r="E13" s="46">
        <f t="shared" si="0"/>
        <v>4460</v>
      </c>
      <c r="F13" s="47">
        <f t="shared" si="1"/>
        <v>0</v>
      </c>
      <c r="G13" s="48">
        <f t="shared" si="2"/>
        <v>0</v>
      </c>
      <c r="H13" s="47">
        <f t="shared" si="3"/>
        <v>4460</v>
      </c>
      <c r="I13" s="48">
        <f t="shared" si="4"/>
        <v>1</v>
      </c>
      <c r="J13" s="47">
        <f t="shared" si="5"/>
        <v>0</v>
      </c>
      <c r="K13" s="48">
        <f t="shared" si="6"/>
        <v>0</v>
      </c>
      <c r="L13" s="47">
        <f t="shared" si="7"/>
        <v>0</v>
      </c>
      <c r="M13" s="48">
        <f t="shared" si="8"/>
        <v>0</v>
      </c>
      <c r="N13" s="47">
        <f t="shared" si="9"/>
        <v>0</v>
      </c>
      <c r="O13" s="48">
        <f t="shared" si="10"/>
        <v>0</v>
      </c>
      <c r="P13" s="47">
        <f t="shared" si="11"/>
        <v>0</v>
      </c>
      <c r="Q13" s="48">
        <f t="shared" si="12"/>
        <v>0</v>
      </c>
      <c r="R13" s="8">
        <v>0</v>
      </c>
      <c r="S13" s="2">
        <v>4460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4460</v>
      </c>
      <c r="AB13" s="2">
        <v>0</v>
      </c>
      <c r="AC13" s="2">
        <v>4460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17">
        <v>0</v>
      </c>
    </row>
    <row r="14" spans="1:46" x14ac:dyDescent="0.25">
      <c r="A14" s="16">
        <v>9</v>
      </c>
      <c r="B14" s="14" t="s">
        <v>51</v>
      </c>
      <c r="C14" s="19" t="s">
        <v>52</v>
      </c>
      <c r="D14" s="9" t="s">
        <v>34</v>
      </c>
      <c r="E14" s="46">
        <f t="shared" si="0"/>
        <v>41.230000000000004</v>
      </c>
      <c r="F14" s="47">
        <f t="shared" si="1"/>
        <v>0</v>
      </c>
      <c r="G14" s="48">
        <f t="shared" si="2"/>
        <v>0</v>
      </c>
      <c r="H14" s="47">
        <f t="shared" si="3"/>
        <v>0</v>
      </c>
      <c r="I14" s="48">
        <f t="shared" si="4"/>
        <v>0</v>
      </c>
      <c r="J14" s="47">
        <f t="shared" si="5"/>
        <v>40.299999999999997</v>
      </c>
      <c r="K14" s="48">
        <f t="shared" si="6"/>
        <v>0.97744360902255623</v>
      </c>
      <c r="L14" s="47">
        <f t="shared" si="7"/>
        <v>0</v>
      </c>
      <c r="M14" s="48">
        <f t="shared" si="8"/>
        <v>0</v>
      </c>
      <c r="N14" s="47">
        <f t="shared" si="9"/>
        <v>0.93</v>
      </c>
      <c r="O14" s="48">
        <f t="shared" si="10"/>
        <v>2.2556390977443608E-2</v>
      </c>
      <c r="P14" s="47">
        <f t="shared" si="11"/>
        <v>0</v>
      </c>
      <c r="Q14" s="48">
        <f t="shared" si="12"/>
        <v>0</v>
      </c>
      <c r="R14" s="8">
        <v>0</v>
      </c>
      <c r="S14" s="2">
        <v>41.230000000000004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40.299999999999997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0.93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17">
        <v>0</v>
      </c>
    </row>
    <row r="15" spans="1:46" x14ac:dyDescent="0.25">
      <c r="A15" s="16">
        <v>10</v>
      </c>
      <c r="B15" s="14" t="s">
        <v>53</v>
      </c>
      <c r="C15" s="19" t="s">
        <v>54</v>
      </c>
      <c r="D15" s="9" t="s">
        <v>41</v>
      </c>
      <c r="E15" s="46">
        <f t="shared" si="0"/>
        <v>54.3</v>
      </c>
      <c r="F15" s="47">
        <f t="shared" si="1"/>
        <v>0</v>
      </c>
      <c r="G15" s="48">
        <f t="shared" si="2"/>
        <v>0</v>
      </c>
      <c r="H15" s="47">
        <f t="shared" si="3"/>
        <v>0</v>
      </c>
      <c r="I15" s="48">
        <f t="shared" si="4"/>
        <v>0</v>
      </c>
      <c r="J15" s="47">
        <f t="shared" si="5"/>
        <v>54.3</v>
      </c>
      <c r="K15" s="48">
        <f t="shared" si="6"/>
        <v>1</v>
      </c>
      <c r="L15" s="47">
        <f t="shared" si="7"/>
        <v>0</v>
      </c>
      <c r="M15" s="48">
        <f t="shared" si="8"/>
        <v>0</v>
      </c>
      <c r="N15" s="47">
        <f t="shared" si="9"/>
        <v>0</v>
      </c>
      <c r="O15" s="48">
        <f t="shared" si="10"/>
        <v>0</v>
      </c>
      <c r="P15" s="47">
        <f t="shared" si="11"/>
        <v>0</v>
      </c>
      <c r="Q15" s="48">
        <f t="shared" si="12"/>
        <v>0</v>
      </c>
      <c r="R15" s="8">
        <v>0</v>
      </c>
      <c r="S15" s="2">
        <v>54.3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54.3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17">
        <v>0</v>
      </c>
    </row>
    <row r="16" spans="1:46" x14ac:dyDescent="0.25">
      <c r="A16" s="16">
        <v>11</v>
      </c>
      <c r="B16" s="14" t="s">
        <v>55</v>
      </c>
      <c r="C16" s="19" t="s">
        <v>56</v>
      </c>
      <c r="D16" s="9" t="s">
        <v>41</v>
      </c>
      <c r="E16" s="46">
        <f t="shared" si="0"/>
        <v>3.6</v>
      </c>
      <c r="F16" s="47">
        <f t="shared" si="1"/>
        <v>0</v>
      </c>
      <c r="G16" s="48">
        <f t="shared" si="2"/>
        <v>0</v>
      </c>
      <c r="H16" s="47">
        <f t="shared" si="3"/>
        <v>0</v>
      </c>
      <c r="I16" s="48">
        <f t="shared" si="4"/>
        <v>0</v>
      </c>
      <c r="J16" s="47">
        <f t="shared" si="5"/>
        <v>0</v>
      </c>
      <c r="K16" s="48">
        <f t="shared" si="6"/>
        <v>0</v>
      </c>
      <c r="L16" s="47">
        <f t="shared" si="7"/>
        <v>0.4</v>
      </c>
      <c r="M16" s="48">
        <f t="shared" si="8"/>
        <v>0.11111111111111112</v>
      </c>
      <c r="N16" s="47">
        <f t="shared" si="9"/>
        <v>3.2</v>
      </c>
      <c r="O16" s="48">
        <f t="shared" si="10"/>
        <v>0.88888888888888895</v>
      </c>
      <c r="P16" s="47">
        <f t="shared" si="11"/>
        <v>0</v>
      </c>
      <c r="Q16" s="48">
        <f t="shared" si="12"/>
        <v>0</v>
      </c>
      <c r="R16" s="8">
        <v>0</v>
      </c>
      <c r="S16" s="2">
        <v>3.6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0.4</v>
      </c>
      <c r="AK16" s="2">
        <v>0</v>
      </c>
      <c r="AL16" s="2">
        <v>0</v>
      </c>
      <c r="AM16" s="2">
        <v>0</v>
      </c>
      <c r="AN16" s="2">
        <v>3.2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17">
        <v>0</v>
      </c>
    </row>
    <row r="17" spans="1:46" x14ac:dyDescent="0.25">
      <c r="A17" s="16">
        <v>12</v>
      </c>
      <c r="B17" s="14" t="s">
        <v>57</v>
      </c>
      <c r="C17" s="19" t="s">
        <v>58</v>
      </c>
      <c r="D17" s="9" t="s">
        <v>34</v>
      </c>
      <c r="E17" s="46">
        <f t="shared" si="0"/>
        <v>29</v>
      </c>
      <c r="F17" s="47">
        <f t="shared" si="1"/>
        <v>0</v>
      </c>
      <c r="G17" s="48">
        <f t="shared" si="2"/>
        <v>0</v>
      </c>
      <c r="H17" s="47">
        <f t="shared" si="3"/>
        <v>0</v>
      </c>
      <c r="I17" s="48">
        <f t="shared" si="4"/>
        <v>0</v>
      </c>
      <c r="J17" s="47">
        <f t="shared" si="5"/>
        <v>0</v>
      </c>
      <c r="K17" s="48">
        <f t="shared" si="6"/>
        <v>0</v>
      </c>
      <c r="L17" s="47">
        <f t="shared" si="7"/>
        <v>0</v>
      </c>
      <c r="M17" s="48">
        <f t="shared" si="8"/>
        <v>0</v>
      </c>
      <c r="N17" s="47">
        <f t="shared" si="9"/>
        <v>29</v>
      </c>
      <c r="O17" s="48">
        <f t="shared" si="10"/>
        <v>1</v>
      </c>
      <c r="P17" s="47">
        <f t="shared" si="11"/>
        <v>0</v>
      </c>
      <c r="Q17" s="48">
        <f t="shared" si="12"/>
        <v>0</v>
      </c>
      <c r="R17" s="8">
        <v>0</v>
      </c>
      <c r="S17" s="2">
        <v>29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29</v>
      </c>
      <c r="AT17" s="17">
        <v>0</v>
      </c>
    </row>
    <row r="18" spans="1:46" x14ac:dyDescent="0.25">
      <c r="A18" s="16">
        <v>13</v>
      </c>
      <c r="B18" s="14" t="s">
        <v>59</v>
      </c>
      <c r="C18" s="19" t="s">
        <v>60</v>
      </c>
      <c r="D18" s="9" t="s">
        <v>34</v>
      </c>
      <c r="E18" s="46">
        <f t="shared" si="0"/>
        <v>31</v>
      </c>
      <c r="F18" s="47">
        <f t="shared" si="1"/>
        <v>0</v>
      </c>
      <c r="G18" s="48">
        <f t="shared" si="2"/>
        <v>0</v>
      </c>
      <c r="H18" s="47">
        <f t="shared" si="3"/>
        <v>0</v>
      </c>
      <c r="I18" s="48">
        <f t="shared" si="4"/>
        <v>0</v>
      </c>
      <c r="J18" s="47">
        <f t="shared" si="5"/>
        <v>0</v>
      </c>
      <c r="K18" s="48">
        <f t="shared" si="6"/>
        <v>0</v>
      </c>
      <c r="L18" s="47">
        <f t="shared" si="7"/>
        <v>0</v>
      </c>
      <c r="M18" s="48">
        <f t="shared" si="8"/>
        <v>0</v>
      </c>
      <c r="N18" s="47">
        <f t="shared" si="9"/>
        <v>31</v>
      </c>
      <c r="O18" s="48">
        <f t="shared" si="10"/>
        <v>1</v>
      </c>
      <c r="P18" s="47">
        <f t="shared" si="11"/>
        <v>0</v>
      </c>
      <c r="Q18" s="48">
        <f t="shared" si="12"/>
        <v>0</v>
      </c>
      <c r="R18" s="8">
        <v>0</v>
      </c>
      <c r="S18" s="2">
        <v>31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31</v>
      </c>
      <c r="AT18" s="17">
        <v>0</v>
      </c>
    </row>
    <row r="19" spans="1:46" x14ac:dyDescent="0.25">
      <c r="A19" s="16">
        <v>14</v>
      </c>
      <c r="B19" s="14" t="s">
        <v>61</v>
      </c>
      <c r="C19" s="19" t="s">
        <v>62</v>
      </c>
      <c r="D19" s="9" t="s">
        <v>34</v>
      </c>
      <c r="E19" s="46">
        <f t="shared" si="0"/>
        <v>16</v>
      </c>
      <c r="F19" s="47">
        <f t="shared" si="1"/>
        <v>0</v>
      </c>
      <c r="G19" s="48">
        <f t="shared" si="2"/>
        <v>0</v>
      </c>
      <c r="H19" s="47">
        <f t="shared" si="3"/>
        <v>0</v>
      </c>
      <c r="I19" s="48">
        <f t="shared" si="4"/>
        <v>0</v>
      </c>
      <c r="J19" s="47">
        <f t="shared" si="5"/>
        <v>0</v>
      </c>
      <c r="K19" s="48">
        <f t="shared" si="6"/>
        <v>0</v>
      </c>
      <c r="L19" s="47">
        <f t="shared" si="7"/>
        <v>0</v>
      </c>
      <c r="M19" s="48">
        <f t="shared" si="8"/>
        <v>0</v>
      </c>
      <c r="N19" s="47">
        <f t="shared" si="9"/>
        <v>16</v>
      </c>
      <c r="O19" s="48">
        <f t="shared" si="10"/>
        <v>1</v>
      </c>
      <c r="P19" s="47">
        <f t="shared" si="11"/>
        <v>0</v>
      </c>
      <c r="Q19" s="48">
        <f t="shared" si="12"/>
        <v>0</v>
      </c>
      <c r="R19" s="8">
        <v>0</v>
      </c>
      <c r="S19" s="2">
        <v>16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16</v>
      </c>
      <c r="AT19" s="17">
        <v>0</v>
      </c>
    </row>
    <row r="20" spans="1:46" x14ac:dyDescent="0.25">
      <c r="A20" s="16">
        <v>15</v>
      </c>
      <c r="B20" s="14" t="s">
        <v>63</v>
      </c>
      <c r="C20" s="19" t="s">
        <v>64</v>
      </c>
      <c r="D20" s="9" t="s">
        <v>34</v>
      </c>
      <c r="E20" s="46">
        <f t="shared" si="0"/>
        <v>45</v>
      </c>
      <c r="F20" s="47">
        <f t="shared" si="1"/>
        <v>0</v>
      </c>
      <c r="G20" s="48">
        <f t="shared" si="2"/>
        <v>0</v>
      </c>
      <c r="H20" s="47">
        <f t="shared" si="3"/>
        <v>0</v>
      </c>
      <c r="I20" s="48">
        <f t="shared" si="4"/>
        <v>0</v>
      </c>
      <c r="J20" s="47">
        <f t="shared" si="5"/>
        <v>0</v>
      </c>
      <c r="K20" s="48">
        <f t="shared" si="6"/>
        <v>0</v>
      </c>
      <c r="L20" s="47">
        <f t="shared" si="7"/>
        <v>0</v>
      </c>
      <c r="M20" s="48">
        <f t="shared" si="8"/>
        <v>0</v>
      </c>
      <c r="N20" s="47">
        <f t="shared" si="9"/>
        <v>45</v>
      </c>
      <c r="O20" s="48">
        <f t="shared" si="10"/>
        <v>1</v>
      </c>
      <c r="P20" s="47">
        <f t="shared" si="11"/>
        <v>0</v>
      </c>
      <c r="Q20" s="48">
        <f t="shared" si="12"/>
        <v>0</v>
      </c>
      <c r="R20" s="8">
        <v>0</v>
      </c>
      <c r="S20" s="2">
        <v>45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45</v>
      </c>
      <c r="AT20" s="17">
        <v>0</v>
      </c>
    </row>
    <row r="21" spans="1:46" x14ac:dyDescent="0.25">
      <c r="A21" s="16">
        <v>16</v>
      </c>
      <c r="B21" s="14" t="s">
        <v>65</v>
      </c>
      <c r="C21" s="19" t="s">
        <v>66</v>
      </c>
      <c r="D21" s="9" t="s">
        <v>34</v>
      </c>
      <c r="E21" s="46">
        <f t="shared" si="0"/>
        <v>38</v>
      </c>
      <c r="F21" s="47">
        <f t="shared" si="1"/>
        <v>0</v>
      </c>
      <c r="G21" s="48">
        <f t="shared" si="2"/>
        <v>0</v>
      </c>
      <c r="H21" s="47">
        <f t="shared" si="3"/>
        <v>0</v>
      </c>
      <c r="I21" s="48">
        <f t="shared" si="4"/>
        <v>0</v>
      </c>
      <c r="J21" s="47">
        <f t="shared" si="5"/>
        <v>0</v>
      </c>
      <c r="K21" s="48">
        <f t="shared" si="6"/>
        <v>0</v>
      </c>
      <c r="L21" s="47">
        <f t="shared" si="7"/>
        <v>0</v>
      </c>
      <c r="M21" s="48">
        <f t="shared" si="8"/>
        <v>0</v>
      </c>
      <c r="N21" s="47">
        <f t="shared" si="9"/>
        <v>38</v>
      </c>
      <c r="O21" s="48">
        <f t="shared" si="10"/>
        <v>1</v>
      </c>
      <c r="P21" s="47">
        <f t="shared" si="11"/>
        <v>0</v>
      </c>
      <c r="Q21" s="48">
        <f t="shared" si="12"/>
        <v>0</v>
      </c>
      <c r="R21" s="8">
        <v>0</v>
      </c>
      <c r="S21" s="2">
        <v>38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38</v>
      </c>
      <c r="AT21" s="17">
        <v>0</v>
      </c>
    </row>
    <row r="22" spans="1:46" x14ac:dyDescent="0.25">
      <c r="A22" s="16">
        <v>17</v>
      </c>
      <c r="B22" s="14" t="s">
        <v>67</v>
      </c>
      <c r="C22" s="19" t="s">
        <v>68</v>
      </c>
      <c r="D22" s="9" t="s">
        <v>34</v>
      </c>
      <c r="E22" s="46">
        <f t="shared" si="0"/>
        <v>21</v>
      </c>
      <c r="F22" s="47">
        <f t="shared" si="1"/>
        <v>0</v>
      </c>
      <c r="G22" s="48">
        <f t="shared" si="2"/>
        <v>0</v>
      </c>
      <c r="H22" s="47">
        <f t="shared" si="3"/>
        <v>0</v>
      </c>
      <c r="I22" s="48">
        <f t="shared" si="4"/>
        <v>0</v>
      </c>
      <c r="J22" s="47">
        <f t="shared" si="5"/>
        <v>0</v>
      </c>
      <c r="K22" s="48">
        <f t="shared" si="6"/>
        <v>0</v>
      </c>
      <c r="L22" s="47">
        <f t="shared" si="7"/>
        <v>0</v>
      </c>
      <c r="M22" s="48">
        <f t="shared" si="8"/>
        <v>0</v>
      </c>
      <c r="N22" s="47">
        <f t="shared" si="9"/>
        <v>21</v>
      </c>
      <c r="O22" s="48">
        <f t="shared" si="10"/>
        <v>1</v>
      </c>
      <c r="P22" s="47">
        <f t="shared" si="11"/>
        <v>0</v>
      </c>
      <c r="Q22" s="48">
        <f t="shared" si="12"/>
        <v>0</v>
      </c>
      <c r="R22" s="8">
        <v>0</v>
      </c>
      <c r="S22" s="2">
        <v>21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21</v>
      </c>
      <c r="AT22" s="17">
        <v>0</v>
      </c>
    </row>
    <row r="23" spans="1:46" x14ac:dyDescent="0.25">
      <c r="A23" s="16">
        <v>18</v>
      </c>
      <c r="B23" s="14" t="s">
        <v>69</v>
      </c>
      <c r="C23" s="19" t="s">
        <v>70</v>
      </c>
      <c r="D23" s="9" t="s">
        <v>34</v>
      </c>
      <c r="E23" s="46">
        <f t="shared" si="0"/>
        <v>28</v>
      </c>
      <c r="F23" s="47">
        <f t="shared" si="1"/>
        <v>0</v>
      </c>
      <c r="G23" s="48">
        <f t="shared" si="2"/>
        <v>0</v>
      </c>
      <c r="H23" s="47">
        <f t="shared" si="3"/>
        <v>0</v>
      </c>
      <c r="I23" s="48">
        <f t="shared" si="4"/>
        <v>0</v>
      </c>
      <c r="J23" s="47">
        <f t="shared" si="5"/>
        <v>0</v>
      </c>
      <c r="K23" s="48">
        <f t="shared" si="6"/>
        <v>0</v>
      </c>
      <c r="L23" s="47">
        <f t="shared" si="7"/>
        <v>0</v>
      </c>
      <c r="M23" s="48">
        <f t="shared" si="8"/>
        <v>0</v>
      </c>
      <c r="N23" s="47">
        <f t="shared" si="9"/>
        <v>28</v>
      </c>
      <c r="O23" s="48">
        <f t="shared" si="10"/>
        <v>1</v>
      </c>
      <c r="P23" s="47">
        <f t="shared" si="11"/>
        <v>0</v>
      </c>
      <c r="Q23" s="48">
        <f t="shared" si="12"/>
        <v>0</v>
      </c>
      <c r="R23" s="8">
        <v>0</v>
      </c>
      <c r="S23" s="2">
        <v>28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28</v>
      </c>
      <c r="AT23" s="17">
        <v>0</v>
      </c>
    </row>
    <row r="24" spans="1:46" x14ac:dyDescent="0.25">
      <c r="A24" s="16">
        <v>20</v>
      </c>
      <c r="B24" s="14" t="s">
        <v>71</v>
      </c>
      <c r="C24" s="19" t="s">
        <v>72</v>
      </c>
      <c r="D24" s="9" t="s">
        <v>34</v>
      </c>
      <c r="E24" s="46">
        <f t="shared" si="0"/>
        <v>380103</v>
      </c>
      <c r="F24" s="47">
        <f t="shared" si="1"/>
        <v>0</v>
      </c>
      <c r="G24" s="48">
        <f t="shared" si="2"/>
        <v>0</v>
      </c>
      <c r="H24" s="47">
        <f t="shared" si="3"/>
        <v>0</v>
      </c>
      <c r="I24" s="48">
        <f t="shared" si="4"/>
        <v>0</v>
      </c>
      <c r="J24" s="47">
        <f t="shared" si="5"/>
        <v>0</v>
      </c>
      <c r="K24" s="48">
        <f t="shared" si="6"/>
        <v>0</v>
      </c>
      <c r="L24" s="47">
        <f t="shared" si="7"/>
        <v>0</v>
      </c>
      <c r="M24" s="48">
        <f t="shared" si="8"/>
        <v>0</v>
      </c>
      <c r="N24" s="47">
        <f t="shared" si="9"/>
        <v>183877</v>
      </c>
      <c r="O24" s="48">
        <f t="shared" si="10"/>
        <v>0.48375571884462898</v>
      </c>
      <c r="P24" s="47">
        <f t="shared" si="11"/>
        <v>196226</v>
      </c>
      <c r="Q24" s="48">
        <f t="shared" si="12"/>
        <v>0.51624428115537102</v>
      </c>
      <c r="R24" s="8">
        <v>196226</v>
      </c>
      <c r="S24" s="2">
        <v>183877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183877</v>
      </c>
      <c r="AT24" s="17">
        <v>196226</v>
      </c>
    </row>
    <row r="25" spans="1:46" x14ac:dyDescent="0.25">
      <c r="A25" s="16">
        <v>21</v>
      </c>
      <c r="B25" s="14" t="s">
        <v>73</v>
      </c>
      <c r="C25" s="19" t="s">
        <v>74</v>
      </c>
      <c r="D25" s="9" t="s">
        <v>34</v>
      </c>
      <c r="E25" s="46">
        <f t="shared" si="0"/>
        <v>182121</v>
      </c>
      <c r="F25" s="47">
        <f t="shared" si="1"/>
        <v>0</v>
      </c>
      <c r="G25" s="48">
        <f t="shared" si="2"/>
        <v>0</v>
      </c>
      <c r="H25" s="47">
        <f t="shared" si="3"/>
        <v>0</v>
      </c>
      <c r="I25" s="48">
        <f t="shared" si="4"/>
        <v>0</v>
      </c>
      <c r="J25" s="47">
        <f t="shared" si="5"/>
        <v>0</v>
      </c>
      <c r="K25" s="48">
        <f t="shared" si="6"/>
        <v>0</v>
      </c>
      <c r="L25" s="47">
        <f t="shared" si="7"/>
        <v>0</v>
      </c>
      <c r="M25" s="48">
        <f t="shared" si="8"/>
        <v>0</v>
      </c>
      <c r="N25" s="47">
        <f t="shared" si="9"/>
        <v>0</v>
      </c>
      <c r="O25" s="48">
        <f t="shared" si="10"/>
        <v>0</v>
      </c>
      <c r="P25" s="47">
        <f t="shared" si="11"/>
        <v>182121</v>
      </c>
      <c r="Q25" s="48">
        <f t="shared" si="12"/>
        <v>1</v>
      </c>
      <c r="R25" s="8">
        <v>54800</v>
      </c>
      <c r="S25" s="2">
        <v>127321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127321</v>
      </c>
      <c r="AS25" s="2">
        <v>0</v>
      </c>
      <c r="AT25" s="17">
        <v>182121</v>
      </c>
    </row>
    <row r="26" spans="1:46" x14ac:dyDescent="0.25">
      <c r="A26" s="16">
        <v>23</v>
      </c>
      <c r="B26" s="14" t="s">
        <v>75</v>
      </c>
      <c r="C26" s="19" t="s">
        <v>76</v>
      </c>
      <c r="D26" s="9" t="s">
        <v>41</v>
      </c>
      <c r="E26" s="46">
        <f t="shared" si="0"/>
        <v>1406.252</v>
      </c>
      <c r="F26" s="47">
        <f t="shared" si="1"/>
        <v>0</v>
      </c>
      <c r="G26" s="48">
        <f t="shared" si="2"/>
        <v>0</v>
      </c>
      <c r="H26" s="47">
        <f t="shared" si="3"/>
        <v>0</v>
      </c>
      <c r="I26" s="48">
        <f t="shared" si="4"/>
        <v>0</v>
      </c>
      <c r="J26" s="47">
        <f t="shared" si="5"/>
        <v>959.90000000000009</v>
      </c>
      <c r="K26" s="48">
        <f t="shared" si="6"/>
        <v>0.68259458475436841</v>
      </c>
      <c r="L26" s="47">
        <f t="shared" si="7"/>
        <v>446.35199999999998</v>
      </c>
      <c r="M26" s="48">
        <f t="shared" si="8"/>
        <v>0.31740541524563165</v>
      </c>
      <c r="N26" s="47">
        <f t="shared" si="9"/>
        <v>0</v>
      </c>
      <c r="O26" s="48">
        <f t="shared" si="10"/>
        <v>0</v>
      </c>
      <c r="P26" s="47">
        <f t="shared" si="11"/>
        <v>0</v>
      </c>
      <c r="Q26" s="48">
        <f t="shared" si="12"/>
        <v>0</v>
      </c>
      <c r="R26" s="8">
        <v>0</v>
      </c>
      <c r="S26" s="2">
        <v>446.35199999999998</v>
      </c>
      <c r="T26" s="2">
        <v>959.90000000000009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959.90000000000009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446.35199999999998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17">
        <v>0</v>
      </c>
    </row>
    <row r="27" spans="1:46" x14ac:dyDescent="0.25">
      <c r="A27" s="16">
        <v>24</v>
      </c>
      <c r="B27" s="14" t="s">
        <v>77</v>
      </c>
      <c r="C27" s="19" t="s">
        <v>78</v>
      </c>
      <c r="D27" s="9" t="s">
        <v>41</v>
      </c>
      <c r="E27" s="46">
        <f t="shared" si="0"/>
        <v>1096.04</v>
      </c>
      <c r="F27" s="47">
        <f t="shared" si="1"/>
        <v>0</v>
      </c>
      <c r="G27" s="48">
        <f t="shared" si="2"/>
        <v>0</v>
      </c>
      <c r="H27" s="47">
        <f t="shared" si="3"/>
        <v>0</v>
      </c>
      <c r="I27" s="48">
        <f t="shared" si="4"/>
        <v>0</v>
      </c>
      <c r="J27" s="47">
        <f t="shared" si="5"/>
        <v>529.4</v>
      </c>
      <c r="K27" s="48">
        <f t="shared" si="6"/>
        <v>0.48301156892084229</v>
      </c>
      <c r="L27" s="47">
        <f t="shared" si="7"/>
        <v>566.64</v>
      </c>
      <c r="M27" s="48">
        <f t="shared" si="8"/>
        <v>0.51698843107915771</v>
      </c>
      <c r="N27" s="47">
        <f t="shared" si="9"/>
        <v>0</v>
      </c>
      <c r="O27" s="48">
        <f t="shared" si="10"/>
        <v>0</v>
      </c>
      <c r="P27" s="47">
        <f t="shared" si="11"/>
        <v>0</v>
      </c>
      <c r="Q27" s="48">
        <f t="shared" si="12"/>
        <v>0</v>
      </c>
      <c r="R27" s="8">
        <v>0</v>
      </c>
      <c r="S27" s="2">
        <v>566.64</v>
      </c>
      <c r="T27" s="2">
        <v>529.4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529.4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566.64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17">
        <v>0</v>
      </c>
    </row>
    <row r="28" spans="1:46" x14ac:dyDescent="0.25">
      <c r="A28" s="16">
        <v>25</v>
      </c>
      <c r="B28" s="14" t="s">
        <v>79</v>
      </c>
      <c r="C28" s="19" t="s">
        <v>80</v>
      </c>
      <c r="D28" s="9" t="s">
        <v>41</v>
      </c>
      <c r="E28" s="46">
        <f t="shared" si="0"/>
        <v>249.61799999999999</v>
      </c>
      <c r="F28" s="47">
        <f t="shared" si="1"/>
        <v>0</v>
      </c>
      <c r="G28" s="48">
        <f t="shared" si="2"/>
        <v>0</v>
      </c>
      <c r="H28" s="47">
        <f t="shared" si="3"/>
        <v>0</v>
      </c>
      <c r="I28" s="48">
        <f t="shared" si="4"/>
        <v>0</v>
      </c>
      <c r="J28" s="47">
        <f t="shared" si="5"/>
        <v>85.100000000000009</v>
      </c>
      <c r="K28" s="48">
        <f t="shared" si="6"/>
        <v>0.34092092717672606</v>
      </c>
      <c r="L28" s="47">
        <f t="shared" si="7"/>
        <v>164.518</v>
      </c>
      <c r="M28" s="48">
        <f t="shared" si="8"/>
        <v>0.65907907282327394</v>
      </c>
      <c r="N28" s="47">
        <f t="shared" si="9"/>
        <v>0</v>
      </c>
      <c r="O28" s="48">
        <f t="shared" si="10"/>
        <v>0</v>
      </c>
      <c r="P28" s="47">
        <f t="shared" si="11"/>
        <v>0</v>
      </c>
      <c r="Q28" s="48">
        <f t="shared" si="12"/>
        <v>0</v>
      </c>
      <c r="R28" s="8">
        <v>0</v>
      </c>
      <c r="S28" s="2">
        <v>164.518</v>
      </c>
      <c r="T28" s="2">
        <v>85.100000000000009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85.100000000000009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164.518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17">
        <v>0</v>
      </c>
    </row>
    <row r="29" spans="1:46" x14ac:dyDescent="0.25">
      <c r="A29" s="16">
        <v>26</v>
      </c>
      <c r="B29" s="14" t="s">
        <v>81</v>
      </c>
      <c r="C29" s="19" t="s">
        <v>82</v>
      </c>
      <c r="D29" s="9" t="s">
        <v>41</v>
      </c>
      <c r="E29" s="46">
        <f t="shared" si="0"/>
        <v>60</v>
      </c>
      <c r="F29" s="47">
        <f t="shared" si="1"/>
        <v>0</v>
      </c>
      <c r="G29" s="48">
        <f t="shared" si="2"/>
        <v>0</v>
      </c>
      <c r="H29" s="47">
        <f t="shared" si="3"/>
        <v>0</v>
      </c>
      <c r="I29" s="48">
        <f t="shared" si="4"/>
        <v>0</v>
      </c>
      <c r="J29" s="47">
        <f t="shared" si="5"/>
        <v>60</v>
      </c>
      <c r="K29" s="48">
        <f t="shared" si="6"/>
        <v>1</v>
      </c>
      <c r="L29" s="47">
        <f t="shared" si="7"/>
        <v>0</v>
      </c>
      <c r="M29" s="48">
        <f t="shared" si="8"/>
        <v>0</v>
      </c>
      <c r="N29" s="47">
        <f t="shared" si="9"/>
        <v>0</v>
      </c>
      <c r="O29" s="48">
        <f t="shared" si="10"/>
        <v>0</v>
      </c>
      <c r="P29" s="47">
        <f t="shared" si="11"/>
        <v>0</v>
      </c>
      <c r="Q29" s="48">
        <f t="shared" si="12"/>
        <v>0</v>
      </c>
      <c r="R29" s="8">
        <v>0</v>
      </c>
      <c r="S29" s="2">
        <v>0</v>
      </c>
      <c r="T29" s="2">
        <v>60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60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17">
        <v>0</v>
      </c>
    </row>
    <row r="30" spans="1:46" x14ac:dyDescent="0.25">
      <c r="A30" s="16">
        <v>27</v>
      </c>
      <c r="B30" s="14" t="s">
        <v>83</v>
      </c>
      <c r="C30" s="19" t="s">
        <v>84</v>
      </c>
      <c r="D30" s="9" t="s">
        <v>41</v>
      </c>
      <c r="E30" s="46">
        <f t="shared" si="0"/>
        <v>0.24</v>
      </c>
      <c r="F30" s="47">
        <f t="shared" si="1"/>
        <v>0</v>
      </c>
      <c r="G30" s="48">
        <f t="shared" si="2"/>
        <v>0</v>
      </c>
      <c r="H30" s="47">
        <f t="shared" si="3"/>
        <v>0</v>
      </c>
      <c r="I30" s="48">
        <f t="shared" si="4"/>
        <v>0</v>
      </c>
      <c r="J30" s="47">
        <f t="shared" si="5"/>
        <v>0.24</v>
      </c>
      <c r="K30" s="48">
        <f t="shared" si="6"/>
        <v>1</v>
      </c>
      <c r="L30" s="47">
        <f t="shared" si="7"/>
        <v>0</v>
      </c>
      <c r="M30" s="48">
        <f t="shared" si="8"/>
        <v>0</v>
      </c>
      <c r="N30" s="47">
        <f t="shared" si="9"/>
        <v>0</v>
      </c>
      <c r="O30" s="48">
        <f t="shared" si="10"/>
        <v>0</v>
      </c>
      <c r="P30" s="47">
        <f t="shared" si="11"/>
        <v>0</v>
      </c>
      <c r="Q30" s="48">
        <f t="shared" si="12"/>
        <v>0</v>
      </c>
      <c r="R30" s="8">
        <v>0</v>
      </c>
      <c r="S30" s="2">
        <v>0.24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0.24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17">
        <v>0</v>
      </c>
    </row>
    <row r="31" spans="1:46" x14ac:dyDescent="0.25">
      <c r="A31" s="16">
        <v>28</v>
      </c>
      <c r="B31" s="14" t="s">
        <v>85</v>
      </c>
      <c r="C31" s="19" t="s">
        <v>86</v>
      </c>
      <c r="D31" s="9" t="s">
        <v>34</v>
      </c>
      <c r="E31" s="46">
        <f t="shared" si="0"/>
        <v>205.52600000000001</v>
      </c>
      <c r="F31" s="47">
        <f t="shared" si="1"/>
        <v>3.024</v>
      </c>
      <c r="G31" s="48">
        <f t="shared" si="2"/>
        <v>1.4713466909296147E-2</v>
      </c>
      <c r="H31" s="47">
        <f t="shared" si="3"/>
        <v>120.41200000000001</v>
      </c>
      <c r="I31" s="48">
        <f t="shared" si="4"/>
        <v>0.58587234705098135</v>
      </c>
      <c r="J31" s="47">
        <f t="shared" si="5"/>
        <v>82.09</v>
      </c>
      <c r="K31" s="48">
        <f t="shared" si="6"/>
        <v>0.39941418603972245</v>
      </c>
      <c r="L31" s="47">
        <f t="shared" si="7"/>
        <v>0</v>
      </c>
      <c r="M31" s="48">
        <f t="shared" si="8"/>
        <v>0</v>
      </c>
      <c r="N31" s="47">
        <f t="shared" si="9"/>
        <v>0</v>
      </c>
      <c r="O31" s="48">
        <f t="shared" si="10"/>
        <v>0</v>
      </c>
      <c r="P31" s="47">
        <f t="shared" si="11"/>
        <v>0</v>
      </c>
      <c r="Q31" s="48">
        <f t="shared" si="12"/>
        <v>0</v>
      </c>
      <c r="R31" s="8">
        <v>0</v>
      </c>
      <c r="S31" s="2">
        <v>85.114000000000004</v>
      </c>
      <c r="T31" s="2">
        <v>120.41200000000001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202.50200000000001</v>
      </c>
      <c r="AB31" s="2">
        <v>82.09</v>
      </c>
      <c r="AC31" s="2">
        <v>120.41200000000001</v>
      </c>
      <c r="AD31" s="2">
        <v>0</v>
      </c>
      <c r="AE31" s="2">
        <v>0</v>
      </c>
      <c r="AF31" s="2">
        <v>3.024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17">
        <v>0</v>
      </c>
    </row>
    <row r="32" spans="1:46" x14ac:dyDescent="0.25">
      <c r="A32" s="16">
        <v>29</v>
      </c>
      <c r="B32" s="14" t="s">
        <v>87</v>
      </c>
      <c r="C32" s="19" t="s">
        <v>88</v>
      </c>
      <c r="D32" s="9" t="s">
        <v>41</v>
      </c>
      <c r="E32" s="46">
        <f t="shared" si="0"/>
        <v>96</v>
      </c>
      <c r="F32" s="47">
        <f t="shared" si="1"/>
        <v>0</v>
      </c>
      <c r="G32" s="48">
        <f t="shared" si="2"/>
        <v>0</v>
      </c>
      <c r="H32" s="47">
        <f t="shared" si="3"/>
        <v>0</v>
      </c>
      <c r="I32" s="48">
        <f t="shared" si="4"/>
        <v>0</v>
      </c>
      <c r="J32" s="47">
        <f t="shared" si="5"/>
        <v>96</v>
      </c>
      <c r="K32" s="48">
        <f t="shared" si="6"/>
        <v>1</v>
      </c>
      <c r="L32" s="47">
        <f t="shared" si="7"/>
        <v>0</v>
      </c>
      <c r="M32" s="48">
        <f t="shared" si="8"/>
        <v>0</v>
      </c>
      <c r="N32" s="47">
        <f t="shared" si="9"/>
        <v>0</v>
      </c>
      <c r="O32" s="48">
        <f t="shared" si="10"/>
        <v>0</v>
      </c>
      <c r="P32" s="47">
        <f t="shared" si="11"/>
        <v>0</v>
      </c>
      <c r="Q32" s="48">
        <f t="shared" si="12"/>
        <v>0</v>
      </c>
      <c r="R32" s="8">
        <v>0</v>
      </c>
      <c r="S32" s="2">
        <v>96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96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17">
        <v>0</v>
      </c>
    </row>
    <row r="33" spans="1:46" x14ac:dyDescent="0.25">
      <c r="A33" s="16">
        <v>30</v>
      </c>
      <c r="B33" s="14" t="s">
        <v>89</v>
      </c>
      <c r="C33" s="19" t="s">
        <v>90</v>
      </c>
      <c r="D33" s="9" t="s">
        <v>34</v>
      </c>
      <c r="E33" s="46">
        <f t="shared" si="0"/>
        <v>0.5</v>
      </c>
      <c r="F33" s="47">
        <f t="shared" si="1"/>
        <v>0</v>
      </c>
      <c r="G33" s="48">
        <f t="shared" si="2"/>
        <v>0</v>
      </c>
      <c r="H33" s="47">
        <f t="shared" si="3"/>
        <v>0</v>
      </c>
      <c r="I33" s="48">
        <f t="shared" si="4"/>
        <v>0</v>
      </c>
      <c r="J33" s="47">
        <f t="shared" si="5"/>
        <v>0</v>
      </c>
      <c r="K33" s="48">
        <f t="shared" si="6"/>
        <v>0</v>
      </c>
      <c r="L33" s="47">
        <f t="shared" si="7"/>
        <v>0</v>
      </c>
      <c r="M33" s="48">
        <f t="shared" si="8"/>
        <v>0</v>
      </c>
      <c r="N33" s="47">
        <f t="shared" si="9"/>
        <v>0.5</v>
      </c>
      <c r="O33" s="48">
        <f t="shared" si="10"/>
        <v>1</v>
      </c>
      <c r="P33" s="47">
        <f t="shared" si="11"/>
        <v>0</v>
      </c>
      <c r="Q33" s="48">
        <f t="shared" si="12"/>
        <v>0</v>
      </c>
      <c r="R33" s="8">
        <v>0</v>
      </c>
      <c r="S33" s="2">
        <v>0.5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0.5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17">
        <v>0</v>
      </c>
    </row>
    <row r="34" spans="1:46" x14ac:dyDescent="0.25">
      <c r="A34" s="16">
        <v>31</v>
      </c>
      <c r="B34" s="14" t="s">
        <v>91</v>
      </c>
      <c r="C34" s="19" t="s">
        <v>92</v>
      </c>
      <c r="D34" s="9" t="s">
        <v>34</v>
      </c>
      <c r="E34" s="46">
        <f t="shared" si="0"/>
        <v>25</v>
      </c>
      <c r="F34" s="47">
        <f t="shared" si="1"/>
        <v>0</v>
      </c>
      <c r="G34" s="48">
        <f t="shared" si="2"/>
        <v>0</v>
      </c>
      <c r="H34" s="47">
        <f t="shared" si="3"/>
        <v>0</v>
      </c>
      <c r="I34" s="48">
        <f t="shared" si="4"/>
        <v>0</v>
      </c>
      <c r="J34" s="47">
        <f t="shared" si="5"/>
        <v>0</v>
      </c>
      <c r="K34" s="48">
        <f t="shared" si="6"/>
        <v>0</v>
      </c>
      <c r="L34" s="47">
        <f t="shared" si="7"/>
        <v>0</v>
      </c>
      <c r="M34" s="48">
        <f t="shared" si="8"/>
        <v>0</v>
      </c>
      <c r="N34" s="47">
        <f t="shared" si="9"/>
        <v>25</v>
      </c>
      <c r="O34" s="48">
        <f t="shared" si="10"/>
        <v>1</v>
      </c>
      <c r="P34" s="47">
        <f t="shared" si="11"/>
        <v>0</v>
      </c>
      <c r="Q34" s="48">
        <f t="shared" si="12"/>
        <v>0</v>
      </c>
      <c r="R34" s="8">
        <v>0</v>
      </c>
      <c r="S34" s="2">
        <v>25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25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17">
        <v>0</v>
      </c>
    </row>
    <row r="35" spans="1:46" x14ac:dyDescent="0.25">
      <c r="A35" s="16">
        <v>32</v>
      </c>
      <c r="B35" s="14" t="s">
        <v>93</v>
      </c>
      <c r="C35" s="19" t="s">
        <v>94</v>
      </c>
      <c r="D35" s="9" t="s">
        <v>34</v>
      </c>
      <c r="E35" s="46">
        <f t="shared" si="0"/>
        <v>1.3250000000000002</v>
      </c>
      <c r="F35" s="47">
        <f t="shared" si="1"/>
        <v>1.7999999999999999E-2</v>
      </c>
      <c r="G35" s="48">
        <f t="shared" si="2"/>
        <v>1.3584905660377355E-2</v>
      </c>
      <c r="H35" s="47">
        <f t="shared" si="3"/>
        <v>0.75700000000000001</v>
      </c>
      <c r="I35" s="48">
        <f t="shared" si="4"/>
        <v>0.57132075471698107</v>
      </c>
      <c r="J35" s="47">
        <f t="shared" si="5"/>
        <v>0.55000000000000004</v>
      </c>
      <c r="K35" s="48">
        <f t="shared" si="6"/>
        <v>0.41509433962264147</v>
      </c>
      <c r="L35" s="47">
        <f t="shared" si="7"/>
        <v>0</v>
      </c>
      <c r="M35" s="48">
        <f t="shared" si="8"/>
        <v>0</v>
      </c>
      <c r="N35" s="47">
        <f t="shared" si="9"/>
        <v>0</v>
      </c>
      <c r="O35" s="48">
        <f t="shared" si="10"/>
        <v>0</v>
      </c>
      <c r="P35" s="47">
        <f t="shared" si="11"/>
        <v>0</v>
      </c>
      <c r="Q35" s="48">
        <f t="shared" si="12"/>
        <v>0</v>
      </c>
      <c r="R35" s="8">
        <v>0</v>
      </c>
      <c r="S35" s="2">
        <v>0.56800000000000006</v>
      </c>
      <c r="T35" s="2">
        <v>0.75700000000000001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0.90700000000000003</v>
      </c>
      <c r="AB35" s="2">
        <v>0.15</v>
      </c>
      <c r="AC35" s="2">
        <v>0.75700000000000001</v>
      </c>
      <c r="AD35" s="2">
        <v>0</v>
      </c>
      <c r="AE35" s="2">
        <v>0</v>
      </c>
      <c r="AF35" s="2">
        <v>1.7999999999999999E-2</v>
      </c>
      <c r="AG35" s="2">
        <v>0</v>
      </c>
      <c r="AH35" s="2">
        <v>0.4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17">
        <v>0</v>
      </c>
    </row>
    <row r="36" spans="1:46" x14ac:dyDescent="0.25">
      <c r="A36" s="16">
        <v>33</v>
      </c>
      <c r="B36" s="14" t="s">
        <v>95</v>
      </c>
      <c r="C36" s="19" t="s">
        <v>96</v>
      </c>
      <c r="D36" s="9" t="s">
        <v>34</v>
      </c>
      <c r="E36" s="46">
        <f t="shared" si="0"/>
        <v>1.875</v>
      </c>
      <c r="F36" s="47">
        <f t="shared" si="1"/>
        <v>0</v>
      </c>
      <c r="G36" s="48">
        <f t="shared" si="2"/>
        <v>0</v>
      </c>
      <c r="H36" s="47">
        <f t="shared" si="3"/>
        <v>0</v>
      </c>
      <c r="I36" s="48">
        <f t="shared" si="4"/>
        <v>0</v>
      </c>
      <c r="J36" s="47">
        <f t="shared" si="5"/>
        <v>0</v>
      </c>
      <c r="K36" s="48">
        <f t="shared" si="6"/>
        <v>0</v>
      </c>
      <c r="L36" s="47">
        <f t="shared" si="7"/>
        <v>0</v>
      </c>
      <c r="M36" s="48">
        <f t="shared" si="8"/>
        <v>0</v>
      </c>
      <c r="N36" s="47">
        <f t="shared" si="9"/>
        <v>1.875</v>
      </c>
      <c r="O36" s="48">
        <f t="shared" si="10"/>
        <v>1</v>
      </c>
      <c r="P36" s="47">
        <f t="shared" si="11"/>
        <v>0</v>
      </c>
      <c r="Q36" s="48">
        <f t="shared" si="12"/>
        <v>0</v>
      </c>
      <c r="R36" s="8">
        <v>0</v>
      </c>
      <c r="S36" s="2">
        <v>1.875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1.875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17">
        <v>0</v>
      </c>
    </row>
    <row r="37" spans="1:46" x14ac:dyDescent="0.25">
      <c r="A37" s="16">
        <v>34</v>
      </c>
      <c r="B37" s="14" t="s">
        <v>97</v>
      </c>
      <c r="C37" s="19" t="s">
        <v>98</v>
      </c>
      <c r="D37" s="9" t="s">
        <v>34</v>
      </c>
      <c r="E37" s="46">
        <f t="shared" si="0"/>
        <v>0.94600000000000006</v>
      </c>
      <c r="F37" s="47">
        <f t="shared" si="1"/>
        <v>1.7999999999999999E-2</v>
      </c>
      <c r="G37" s="48">
        <f t="shared" si="2"/>
        <v>1.902748414376321E-2</v>
      </c>
      <c r="H37" s="47">
        <f t="shared" si="3"/>
        <v>0.79800000000000004</v>
      </c>
      <c r="I37" s="48">
        <f t="shared" si="4"/>
        <v>0.84355179704016914</v>
      </c>
      <c r="J37" s="47">
        <f t="shared" si="5"/>
        <v>0.13</v>
      </c>
      <c r="K37" s="48">
        <f t="shared" si="6"/>
        <v>0.13742071881606766</v>
      </c>
      <c r="L37" s="47">
        <f t="shared" si="7"/>
        <v>0</v>
      </c>
      <c r="M37" s="48">
        <f t="shared" si="8"/>
        <v>0</v>
      </c>
      <c r="N37" s="47">
        <f t="shared" si="9"/>
        <v>0</v>
      </c>
      <c r="O37" s="48">
        <f t="shared" si="10"/>
        <v>0</v>
      </c>
      <c r="P37" s="47">
        <f t="shared" si="11"/>
        <v>0</v>
      </c>
      <c r="Q37" s="48">
        <f t="shared" si="12"/>
        <v>0</v>
      </c>
      <c r="R37" s="8">
        <v>0</v>
      </c>
      <c r="S37" s="2">
        <v>0.14799999999999999</v>
      </c>
      <c r="T37" s="2">
        <v>0.79800000000000004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0.92800000000000005</v>
      </c>
      <c r="AB37" s="2">
        <v>0.13</v>
      </c>
      <c r="AC37" s="2">
        <v>0.79800000000000004</v>
      </c>
      <c r="AD37" s="2">
        <v>0</v>
      </c>
      <c r="AE37" s="2">
        <v>0</v>
      </c>
      <c r="AF37" s="2">
        <v>1.7999999999999999E-2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17">
        <v>0</v>
      </c>
    </row>
    <row r="38" spans="1:46" x14ac:dyDescent="0.25">
      <c r="A38" s="16">
        <v>35</v>
      </c>
      <c r="B38" s="14" t="s">
        <v>99</v>
      </c>
      <c r="C38" s="19" t="s">
        <v>100</v>
      </c>
      <c r="D38" s="9" t="s">
        <v>34</v>
      </c>
      <c r="E38" s="46">
        <f t="shared" si="0"/>
        <v>1.5309999999999999</v>
      </c>
      <c r="F38" s="47">
        <f t="shared" si="1"/>
        <v>0</v>
      </c>
      <c r="G38" s="48">
        <f t="shared" si="2"/>
        <v>0</v>
      </c>
      <c r="H38" s="47">
        <f t="shared" si="3"/>
        <v>1.2709999999999999</v>
      </c>
      <c r="I38" s="48">
        <f t="shared" si="4"/>
        <v>0.83017635532331813</v>
      </c>
      <c r="J38" s="47">
        <f t="shared" si="5"/>
        <v>0.26</v>
      </c>
      <c r="K38" s="48">
        <f t="shared" si="6"/>
        <v>0.16982364467668193</v>
      </c>
      <c r="L38" s="47">
        <f t="shared" si="7"/>
        <v>0</v>
      </c>
      <c r="M38" s="48">
        <f t="shared" si="8"/>
        <v>0</v>
      </c>
      <c r="N38" s="47">
        <f t="shared" si="9"/>
        <v>0</v>
      </c>
      <c r="O38" s="48">
        <f t="shared" si="10"/>
        <v>0</v>
      </c>
      <c r="P38" s="47">
        <f t="shared" si="11"/>
        <v>0</v>
      </c>
      <c r="Q38" s="48">
        <f t="shared" si="12"/>
        <v>0</v>
      </c>
      <c r="R38" s="8">
        <v>0</v>
      </c>
      <c r="S38" s="2">
        <v>0.26</v>
      </c>
      <c r="T38" s="2">
        <v>1.2709999999999999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1.5309999999999999</v>
      </c>
      <c r="AB38" s="2">
        <v>0.26</v>
      </c>
      <c r="AC38" s="2">
        <v>1.2709999999999999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17">
        <v>0</v>
      </c>
    </row>
    <row r="39" spans="1:46" x14ac:dyDescent="0.25">
      <c r="A39" s="16">
        <v>36</v>
      </c>
      <c r="B39" s="14" t="s">
        <v>101</v>
      </c>
      <c r="C39" s="19" t="s">
        <v>102</v>
      </c>
      <c r="D39" s="9" t="s">
        <v>34</v>
      </c>
      <c r="E39" s="46">
        <f t="shared" si="0"/>
        <v>5.6710000000000003</v>
      </c>
      <c r="F39" s="47">
        <f t="shared" si="1"/>
        <v>0.378</v>
      </c>
      <c r="G39" s="48">
        <f t="shared" si="2"/>
        <v>6.6654910950449647E-2</v>
      </c>
      <c r="H39" s="47">
        <f t="shared" si="3"/>
        <v>3.2629999999999999</v>
      </c>
      <c r="I39" s="48">
        <f t="shared" si="4"/>
        <v>0.57538353024157995</v>
      </c>
      <c r="J39" s="47">
        <f t="shared" si="5"/>
        <v>0.54000000000000048</v>
      </c>
      <c r="K39" s="48">
        <f t="shared" si="6"/>
        <v>9.522130135778531E-2</v>
      </c>
      <c r="L39" s="47">
        <f t="shared" si="7"/>
        <v>0</v>
      </c>
      <c r="M39" s="48">
        <f t="shared" si="8"/>
        <v>0</v>
      </c>
      <c r="N39" s="47">
        <f t="shared" si="9"/>
        <v>1.49</v>
      </c>
      <c r="O39" s="48">
        <f t="shared" si="10"/>
        <v>0.26274025745018514</v>
      </c>
      <c r="P39" s="47">
        <f t="shared" si="11"/>
        <v>0</v>
      </c>
      <c r="Q39" s="48">
        <f t="shared" si="12"/>
        <v>0</v>
      </c>
      <c r="R39" s="8">
        <v>0</v>
      </c>
      <c r="S39" s="2">
        <v>2.4080000000000004</v>
      </c>
      <c r="T39" s="2">
        <v>3.2629999999999999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3.8030000000000004</v>
      </c>
      <c r="AB39" s="2">
        <v>0.54</v>
      </c>
      <c r="AC39" s="2">
        <v>3.2629999999999999</v>
      </c>
      <c r="AD39" s="2">
        <v>0</v>
      </c>
      <c r="AE39" s="2">
        <v>0</v>
      </c>
      <c r="AF39" s="2">
        <v>0.378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1.49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17">
        <v>0</v>
      </c>
    </row>
    <row r="40" spans="1:46" x14ac:dyDescent="0.25">
      <c r="A40" s="16">
        <v>37</v>
      </c>
      <c r="B40" s="14" t="s">
        <v>103</v>
      </c>
      <c r="C40" s="19" t="s">
        <v>104</v>
      </c>
      <c r="D40" s="9" t="s">
        <v>41</v>
      </c>
      <c r="E40" s="46">
        <f t="shared" si="0"/>
        <v>32</v>
      </c>
      <c r="F40" s="47">
        <f t="shared" si="1"/>
        <v>0</v>
      </c>
      <c r="G40" s="48">
        <f t="shared" si="2"/>
        <v>0</v>
      </c>
      <c r="H40" s="47">
        <f t="shared" si="3"/>
        <v>0</v>
      </c>
      <c r="I40" s="48">
        <f t="shared" si="4"/>
        <v>0</v>
      </c>
      <c r="J40" s="47">
        <f t="shared" si="5"/>
        <v>0</v>
      </c>
      <c r="K40" s="48">
        <f t="shared" si="6"/>
        <v>0</v>
      </c>
      <c r="L40" s="47">
        <f t="shared" si="7"/>
        <v>0</v>
      </c>
      <c r="M40" s="48">
        <f t="shared" si="8"/>
        <v>0</v>
      </c>
      <c r="N40" s="47">
        <f t="shared" si="9"/>
        <v>32</v>
      </c>
      <c r="O40" s="48">
        <f t="shared" si="10"/>
        <v>1</v>
      </c>
      <c r="P40" s="47">
        <f t="shared" si="11"/>
        <v>0</v>
      </c>
      <c r="Q40" s="48">
        <f t="shared" si="12"/>
        <v>0</v>
      </c>
      <c r="R40" s="8">
        <v>0</v>
      </c>
      <c r="S40" s="2">
        <v>32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32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17">
        <v>0</v>
      </c>
    </row>
    <row r="41" spans="1:46" x14ac:dyDescent="0.25">
      <c r="A41" s="16">
        <v>38</v>
      </c>
      <c r="B41" s="14" t="s">
        <v>105</v>
      </c>
      <c r="C41" s="19" t="s">
        <v>106</v>
      </c>
      <c r="D41" s="9" t="s">
        <v>34</v>
      </c>
      <c r="E41" s="46">
        <f t="shared" si="0"/>
        <v>1.4510000000000001</v>
      </c>
      <c r="F41" s="47">
        <f t="shared" si="1"/>
        <v>0</v>
      </c>
      <c r="G41" s="48">
        <f t="shared" si="2"/>
        <v>0</v>
      </c>
      <c r="H41" s="47">
        <f t="shared" si="3"/>
        <v>0</v>
      </c>
      <c r="I41" s="48">
        <f t="shared" si="4"/>
        <v>0</v>
      </c>
      <c r="J41" s="47">
        <f t="shared" si="5"/>
        <v>0</v>
      </c>
      <c r="K41" s="48">
        <f t="shared" si="6"/>
        <v>0</v>
      </c>
      <c r="L41" s="47">
        <f t="shared" si="7"/>
        <v>0</v>
      </c>
      <c r="M41" s="48">
        <f t="shared" si="8"/>
        <v>0</v>
      </c>
      <c r="N41" s="47">
        <f t="shared" si="9"/>
        <v>1.4510000000000001</v>
      </c>
      <c r="O41" s="48">
        <f t="shared" si="10"/>
        <v>1</v>
      </c>
      <c r="P41" s="47">
        <f t="shared" si="11"/>
        <v>0</v>
      </c>
      <c r="Q41" s="48">
        <f t="shared" si="12"/>
        <v>0</v>
      </c>
      <c r="R41" s="8">
        <v>0</v>
      </c>
      <c r="S41" s="2">
        <v>1.4510000000000001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1.4510000000000001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17">
        <v>0</v>
      </c>
    </row>
    <row r="42" spans="1:46" x14ac:dyDescent="0.25">
      <c r="A42" s="16">
        <v>39</v>
      </c>
      <c r="B42" s="14" t="s">
        <v>107</v>
      </c>
      <c r="C42" s="19" t="s">
        <v>108</v>
      </c>
      <c r="D42" s="9" t="s">
        <v>34</v>
      </c>
      <c r="E42" s="46">
        <f t="shared" si="0"/>
        <v>9.0000000000000011E-3</v>
      </c>
      <c r="F42" s="47">
        <f t="shared" si="1"/>
        <v>0</v>
      </c>
      <c r="G42" s="48">
        <f t="shared" si="2"/>
        <v>0</v>
      </c>
      <c r="H42" s="47">
        <f t="shared" si="3"/>
        <v>0</v>
      </c>
      <c r="I42" s="48">
        <f t="shared" si="4"/>
        <v>0</v>
      </c>
      <c r="J42" s="47">
        <f t="shared" si="5"/>
        <v>5.0000000000000001E-3</v>
      </c>
      <c r="K42" s="48">
        <f t="shared" si="6"/>
        <v>0.55555555555555547</v>
      </c>
      <c r="L42" s="47">
        <f t="shared" si="7"/>
        <v>0</v>
      </c>
      <c r="M42" s="48">
        <f t="shared" si="8"/>
        <v>0</v>
      </c>
      <c r="N42" s="47">
        <f t="shared" si="9"/>
        <v>4.0000000000000001E-3</v>
      </c>
      <c r="O42" s="48">
        <f t="shared" si="10"/>
        <v>0.44444444444444442</v>
      </c>
      <c r="P42" s="47">
        <f t="shared" si="11"/>
        <v>0</v>
      </c>
      <c r="Q42" s="48">
        <f t="shared" si="12"/>
        <v>0</v>
      </c>
      <c r="R42" s="8">
        <v>0</v>
      </c>
      <c r="S42" s="2">
        <v>9.0000000000000011E-3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5.0000000000000001E-3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4.0000000000000001E-3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17">
        <v>0</v>
      </c>
    </row>
    <row r="43" spans="1:46" x14ac:dyDescent="0.25">
      <c r="A43" s="16">
        <v>40</v>
      </c>
      <c r="B43" s="14" t="s">
        <v>109</v>
      </c>
      <c r="C43" s="19" t="s">
        <v>110</v>
      </c>
      <c r="D43" s="9" t="s">
        <v>34</v>
      </c>
      <c r="E43" s="46">
        <f t="shared" si="0"/>
        <v>259.52100000000002</v>
      </c>
      <c r="F43" s="47">
        <f t="shared" si="1"/>
        <v>0</v>
      </c>
      <c r="G43" s="48">
        <f t="shared" si="2"/>
        <v>0</v>
      </c>
      <c r="H43" s="47">
        <f t="shared" si="3"/>
        <v>17.059999999999999</v>
      </c>
      <c r="I43" s="48">
        <f t="shared" si="4"/>
        <v>6.5736491459265328E-2</v>
      </c>
      <c r="J43" s="47">
        <f t="shared" si="5"/>
        <v>43.180999999999997</v>
      </c>
      <c r="K43" s="48">
        <f t="shared" si="6"/>
        <v>0.16638730584422839</v>
      </c>
      <c r="L43" s="47">
        <f t="shared" si="7"/>
        <v>0.54</v>
      </c>
      <c r="M43" s="48">
        <f t="shared" si="8"/>
        <v>2.0807564705746357E-3</v>
      </c>
      <c r="N43" s="47">
        <f t="shared" si="9"/>
        <v>198.64</v>
      </c>
      <c r="O43" s="48">
        <f t="shared" si="10"/>
        <v>0.76541012095360283</v>
      </c>
      <c r="P43" s="47">
        <f t="shared" si="11"/>
        <v>0.1</v>
      </c>
      <c r="Q43" s="48">
        <f t="shared" si="12"/>
        <v>3.8532527232863621E-4</v>
      </c>
      <c r="R43" s="8">
        <v>0.2</v>
      </c>
      <c r="S43" s="2">
        <v>86.441000000000017</v>
      </c>
      <c r="T43" s="2">
        <v>172.88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60.06</v>
      </c>
      <c r="AB43" s="2">
        <v>43</v>
      </c>
      <c r="AC43" s="2">
        <v>17.059999999999999</v>
      </c>
      <c r="AD43" s="2">
        <v>0.3</v>
      </c>
      <c r="AE43" s="2">
        <v>0</v>
      </c>
      <c r="AF43" s="2">
        <v>0</v>
      </c>
      <c r="AG43" s="2">
        <v>0</v>
      </c>
      <c r="AH43" s="2">
        <v>0.18099999999999999</v>
      </c>
      <c r="AI43" s="2">
        <v>0</v>
      </c>
      <c r="AJ43" s="2">
        <v>0.24</v>
      </c>
      <c r="AK43" s="2">
        <v>0</v>
      </c>
      <c r="AL43" s="2">
        <v>0</v>
      </c>
      <c r="AM43" s="2">
        <v>0</v>
      </c>
      <c r="AN43" s="2">
        <v>42.42</v>
      </c>
      <c r="AO43" s="2">
        <v>0</v>
      </c>
      <c r="AP43" s="2">
        <v>0</v>
      </c>
      <c r="AQ43" s="2">
        <v>0</v>
      </c>
      <c r="AR43" s="2">
        <v>0</v>
      </c>
      <c r="AS43" s="2">
        <v>156.21999999999997</v>
      </c>
      <c r="AT43" s="17">
        <v>0.1</v>
      </c>
    </row>
    <row r="44" spans="1:46" x14ac:dyDescent="0.25">
      <c r="A44" s="16">
        <v>41</v>
      </c>
      <c r="B44" s="14" t="s">
        <v>111</v>
      </c>
      <c r="C44" s="19" t="s">
        <v>112</v>
      </c>
      <c r="D44" s="9" t="s">
        <v>34</v>
      </c>
      <c r="E44" s="46">
        <f t="shared" si="0"/>
        <v>1226.5949999999996</v>
      </c>
      <c r="F44" s="47">
        <f t="shared" si="1"/>
        <v>0.126</v>
      </c>
      <c r="G44" s="48">
        <f t="shared" si="2"/>
        <v>1.0272339280691674E-4</v>
      </c>
      <c r="H44" s="47">
        <f t="shared" si="3"/>
        <v>62.191000000000003</v>
      </c>
      <c r="I44" s="48">
        <f t="shared" si="4"/>
        <v>5.0702147000436189E-2</v>
      </c>
      <c r="J44" s="47">
        <f t="shared" si="5"/>
        <v>24.527999999999995</v>
      </c>
      <c r="K44" s="48">
        <f t="shared" si="6"/>
        <v>1.9996820466413122E-2</v>
      </c>
      <c r="L44" s="47">
        <f t="shared" si="7"/>
        <v>2</v>
      </c>
      <c r="M44" s="48">
        <f t="shared" si="8"/>
        <v>1.630530044554234E-3</v>
      </c>
      <c r="N44" s="47">
        <f t="shared" si="9"/>
        <v>166.65999999999997</v>
      </c>
      <c r="O44" s="48">
        <f t="shared" si="10"/>
        <v>0.13587206861270429</v>
      </c>
      <c r="P44" s="47">
        <f t="shared" si="11"/>
        <v>971.09</v>
      </c>
      <c r="Q44" s="48">
        <f t="shared" si="12"/>
        <v>0.79169571048308562</v>
      </c>
      <c r="R44" s="8">
        <v>85.62</v>
      </c>
      <c r="S44" s="2">
        <v>1066.1139999999994</v>
      </c>
      <c r="T44" s="2">
        <v>74.861000000000004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84.210999999999999</v>
      </c>
      <c r="AB44" s="2">
        <v>22.020000000000003</v>
      </c>
      <c r="AC44" s="2">
        <v>62.191000000000003</v>
      </c>
      <c r="AD44" s="2">
        <v>2</v>
      </c>
      <c r="AE44" s="2">
        <v>0</v>
      </c>
      <c r="AF44" s="2">
        <v>0.126</v>
      </c>
      <c r="AG44" s="2">
        <v>0</v>
      </c>
      <c r="AH44" s="2">
        <v>2.508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83.459999999999965</v>
      </c>
      <c r="AO44" s="2">
        <v>0</v>
      </c>
      <c r="AP44" s="2">
        <v>0</v>
      </c>
      <c r="AQ44" s="2">
        <v>0</v>
      </c>
      <c r="AR44" s="2">
        <v>0</v>
      </c>
      <c r="AS44" s="2">
        <v>83.2</v>
      </c>
      <c r="AT44" s="17">
        <v>971.09</v>
      </c>
    </row>
    <row r="45" spans="1:46" x14ac:dyDescent="0.25">
      <c r="A45" s="16">
        <v>42</v>
      </c>
      <c r="B45" s="14" t="s">
        <v>113</v>
      </c>
      <c r="C45" s="19" t="s">
        <v>114</v>
      </c>
      <c r="D45" s="9" t="s">
        <v>34</v>
      </c>
      <c r="E45" s="46">
        <f t="shared" si="0"/>
        <v>6.6000000000000005</v>
      </c>
      <c r="F45" s="47">
        <f t="shared" si="1"/>
        <v>0</v>
      </c>
      <c r="G45" s="48">
        <f t="shared" si="2"/>
        <v>0</v>
      </c>
      <c r="H45" s="47">
        <f t="shared" si="3"/>
        <v>0</v>
      </c>
      <c r="I45" s="48">
        <f t="shared" si="4"/>
        <v>0</v>
      </c>
      <c r="J45" s="47">
        <f t="shared" si="5"/>
        <v>0</v>
      </c>
      <c r="K45" s="48">
        <f t="shared" si="6"/>
        <v>0</v>
      </c>
      <c r="L45" s="47">
        <f t="shared" si="7"/>
        <v>1.6</v>
      </c>
      <c r="M45" s="48">
        <f t="shared" si="8"/>
        <v>0.24242424242424243</v>
      </c>
      <c r="N45" s="47">
        <f t="shared" si="9"/>
        <v>5</v>
      </c>
      <c r="O45" s="48">
        <f t="shared" si="10"/>
        <v>0.75757575757575757</v>
      </c>
      <c r="P45" s="47">
        <f t="shared" si="11"/>
        <v>0</v>
      </c>
      <c r="Q45" s="48">
        <f t="shared" si="12"/>
        <v>0</v>
      </c>
      <c r="R45" s="8">
        <v>0</v>
      </c>
      <c r="S45" s="2">
        <v>6.6000000000000005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1.6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5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17">
        <v>0</v>
      </c>
    </row>
    <row r="46" spans="1:46" x14ac:dyDescent="0.25">
      <c r="A46" s="16">
        <v>43</v>
      </c>
      <c r="B46" s="14" t="s">
        <v>115</v>
      </c>
      <c r="C46" s="19" t="s">
        <v>116</v>
      </c>
      <c r="D46" s="9" t="s">
        <v>34</v>
      </c>
      <c r="E46" s="46">
        <f t="shared" si="0"/>
        <v>163.167</v>
      </c>
      <c r="F46" s="47">
        <f t="shared" si="1"/>
        <v>0</v>
      </c>
      <c r="G46" s="48">
        <f t="shared" si="2"/>
        <v>0</v>
      </c>
      <c r="H46" s="47">
        <f t="shared" si="3"/>
        <v>0</v>
      </c>
      <c r="I46" s="48">
        <f t="shared" si="4"/>
        <v>0</v>
      </c>
      <c r="J46" s="47">
        <f t="shared" si="5"/>
        <v>0.8</v>
      </c>
      <c r="K46" s="48">
        <f t="shared" si="6"/>
        <v>4.9029521900874565E-3</v>
      </c>
      <c r="L46" s="47">
        <f t="shared" si="7"/>
        <v>1.6</v>
      </c>
      <c r="M46" s="48">
        <f t="shared" si="8"/>
        <v>9.8059043801749131E-3</v>
      </c>
      <c r="N46" s="47">
        <f t="shared" si="9"/>
        <v>86.826999999999998</v>
      </c>
      <c r="O46" s="48">
        <f t="shared" si="10"/>
        <v>0.53213578726090449</v>
      </c>
      <c r="P46" s="47">
        <f t="shared" si="11"/>
        <v>73.94</v>
      </c>
      <c r="Q46" s="48">
        <f t="shared" si="12"/>
        <v>0.45315535616883312</v>
      </c>
      <c r="R46" s="8">
        <v>36.97</v>
      </c>
      <c r="S46" s="2">
        <v>125.39699999999999</v>
      </c>
      <c r="T46" s="2">
        <v>0.8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0.8</v>
      </c>
      <c r="AE46" s="2">
        <v>0</v>
      </c>
      <c r="AF46" s="2">
        <v>0</v>
      </c>
      <c r="AG46" s="2">
        <v>0</v>
      </c>
      <c r="AH46" s="2">
        <v>0.8</v>
      </c>
      <c r="AI46" s="2">
        <v>0</v>
      </c>
      <c r="AJ46" s="2">
        <v>0.8</v>
      </c>
      <c r="AK46" s="2">
        <v>0</v>
      </c>
      <c r="AL46" s="2">
        <v>0</v>
      </c>
      <c r="AM46" s="2">
        <v>0</v>
      </c>
      <c r="AN46" s="2">
        <v>86.826999999999998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17">
        <v>73.94</v>
      </c>
    </row>
    <row r="47" spans="1:46" x14ac:dyDescent="0.25">
      <c r="A47" s="16">
        <v>44</v>
      </c>
      <c r="B47" s="14" t="s">
        <v>117</v>
      </c>
      <c r="C47" s="19" t="s">
        <v>118</v>
      </c>
      <c r="D47" s="9" t="s">
        <v>34</v>
      </c>
      <c r="E47" s="46">
        <f t="shared" si="0"/>
        <v>148.434</v>
      </c>
      <c r="F47" s="47">
        <f t="shared" si="1"/>
        <v>0</v>
      </c>
      <c r="G47" s="48">
        <f t="shared" si="2"/>
        <v>0</v>
      </c>
      <c r="H47" s="47">
        <f t="shared" si="3"/>
        <v>0.66800000000000004</v>
      </c>
      <c r="I47" s="48">
        <f t="shared" si="4"/>
        <v>4.5003166390449626E-3</v>
      </c>
      <c r="J47" s="47">
        <f t="shared" si="5"/>
        <v>0</v>
      </c>
      <c r="K47" s="48">
        <f t="shared" si="6"/>
        <v>0</v>
      </c>
      <c r="L47" s="47">
        <f t="shared" si="7"/>
        <v>0</v>
      </c>
      <c r="M47" s="48">
        <f t="shared" si="8"/>
        <v>0</v>
      </c>
      <c r="N47" s="47">
        <f t="shared" si="9"/>
        <v>5.194</v>
      </c>
      <c r="O47" s="48">
        <f t="shared" si="10"/>
        <v>3.4991982968861579E-2</v>
      </c>
      <c r="P47" s="47">
        <f t="shared" si="11"/>
        <v>142.572</v>
      </c>
      <c r="Q47" s="48">
        <f t="shared" si="12"/>
        <v>0.96050770039209354</v>
      </c>
      <c r="R47" s="8">
        <v>71.286000000000001</v>
      </c>
      <c r="S47" s="2">
        <v>71.38</v>
      </c>
      <c r="T47" s="2">
        <v>5.7679999999999998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0.66800000000000004</v>
      </c>
      <c r="AB47" s="2">
        <v>0</v>
      </c>
      <c r="AC47" s="2">
        <v>0.66800000000000004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9.4E-2</v>
      </c>
      <c r="AO47" s="2">
        <v>0</v>
      </c>
      <c r="AP47" s="2">
        <v>0</v>
      </c>
      <c r="AQ47" s="2">
        <v>0</v>
      </c>
      <c r="AR47" s="2">
        <v>0</v>
      </c>
      <c r="AS47" s="2">
        <v>5.0999999999999996</v>
      </c>
      <c r="AT47" s="17">
        <v>142.572</v>
      </c>
    </row>
    <row r="48" spans="1:46" x14ac:dyDescent="0.25">
      <c r="A48" s="16">
        <v>45</v>
      </c>
      <c r="B48" s="14" t="s">
        <v>119</v>
      </c>
      <c r="C48" s="19" t="s">
        <v>120</v>
      </c>
      <c r="D48" s="9" t="s">
        <v>34</v>
      </c>
      <c r="E48" s="46">
        <f t="shared" si="0"/>
        <v>13.266</v>
      </c>
      <c r="F48" s="47">
        <f t="shared" si="1"/>
        <v>0</v>
      </c>
      <c r="G48" s="48">
        <f t="shared" si="2"/>
        <v>0</v>
      </c>
      <c r="H48" s="47">
        <f t="shared" si="3"/>
        <v>0</v>
      </c>
      <c r="I48" s="48">
        <f t="shared" si="4"/>
        <v>0</v>
      </c>
      <c r="J48" s="47">
        <f t="shared" si="5"/>
        <v>0</v>
      </c>
      <c r="K48" s="48">
        <f t="shared" si="6"/>
        <v>0</v>
      </c>
      <c r="L48" s="47">
        <f t="shared" si="7"/>
        <v>0</v>
      </c>
      <c r="M48" s="48">
        <f t="shared" si="8"/>
        <v>0</v>
      </c>
      <c r="N48" s="47">
        <f t="shared" si="9"/>
        <v>13.266</v>
      </c>
      <c r="O48" s="48">
        <f t="shared" si="10"/>
        <v>1</v>
      </c>
      <c r="P48" s="47">
        <f t="shared" si="11"/>
        <v>0</v>
      </c>
      <c r="Q48" s="48">
        <f t="shared" si="12"/>
        <v>0</v>
      </c>
      <c r="R48" s="8">
        <v>0</v>
      </c>
      <c r="S48" s="2">
        <v>13.266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13.266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17">
        <v>0</v>
      </c>
    </row>
    <row r="49" spans="1:46" x14ac:dyDescent="0.25">
      <c r="A49" s="16">
        <v>46</v>
      </c>
      <c r="B49" s="14" t="s">
        <v>121</v>
      </c>
      <c r="C49" s="19" t="s">
        <v>122</v>
      </c>
      <c r="D49" s="9" t="s">
        <v>34</v>
      </c>
      <c r="E49" s="46">
        <f t="shared" si="0"/>
        <v>350.01300000000003</v>
      </c>
      <c r="F49" s="47">
        <f t="shared" si="1"/>
        <v>0.22</v>
      </c>
      <c r="G49" s="48">
        <f t="shared" si="2"/>
        <v>6.2854808249979285E-4</v>
      </c>
      <c r="H49" s="47">
        <f t="shared" si="3"/>
        <v>0</v>
      </c>
      <c r="I49" s="48">
        <f t="shared" si="4"/>
        <v>0</v>
      </c>
      <c r="J49" s="47">
        <f t="shared" si="5"/>
        <v>0</v>
      </c>
      <c r="K49" s="48">
        <f t="shared" si="6"/>
        <v>0</v>
      </c>
      <c r="L49" s="47">
        <f t="shared" si="7"/>
        <v>0</v>
      </c>
      <c r="M49" s="48">
        <f t="shared" si="8"/>
        <v>0</v>
      </c>
      <c r="N49" s="47">
        <f t="shared" si="9"/>
        <v>349.79300000000001</v>
      </c>
      <c r="O49" s="48">
        <f t="shared" si="10"/>
        <v>0.9993714519175001</v>
      </c>
      <c r="P49" s="47">
        <f t="shared" si="11"/>
        <v>0</v>
      </c>
      <c r="Q49" s="48">
        <f t="shared" si="12"/>
        <v>0</v>
      </c>
      <c r="R49" s="8">
        <v>0</v>
      </c>
      <c r="S49" s="2">
        <v>38.713000000000001</v>
      </c>
      <c r="T49" s="2">
        <v>311.3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0.22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38.093000000000004</v>
      </c>
      <c r="AO49" s="2">
        <v>0</v>
      </c>
      <c r="AP49" s="2">
        <v>0</v>
      </c>
      <c r="AQ49" s="2">
        <v>0</v>
      </c>
      <c r="AR49" s="2">
        <v>0</v>
      </c>
      <c r="AS49" s="2">
        <v>311.7</v>
      </c>
      <c r="AT49" s="17">
        <v>0</v>
      </c>
    </row>
    <row r="50" spans="1:46" x14ac:dyDescent="0.25">
      <c r="A50" s="16">
        <v>47</v>
      </c>
      <c r="B50" s="14" t="s">
        <v>123</v>
      </c>
      <c r="C50" s="19" t="s">
        <v>124</v>
      </c>
      <c r="D50" s="9" t="s">
        <v>34</v>
      </c>
      <c r="E50" s="46">
        <f t="shared" si="0"/>
        <v>2695.0219999999995</v>
      </c>
      <c r="F50" s="47">
        <f t="shared" si="1"/>
        <v>0</v>
      </c>
      <c r="G50" s="48">
        <f t="shared" si="2"/>
        <v>0</v>
      </c>
      <c r="H50" s="47">
        <f t="shared" si="3"/>
        <v>246.28799999999998</v>
      </c>
      <c r="I50" s="48">
        <f t="shared" si="4"/>
        <v>9.1386266976670336E-2</v>
      </c>
      <c r="J50" s="47">
        <f t="shared" si="5"/>
        <v>0</v>
      </c>
      <c r="K50" s="48">
        <f t="shared" si="6"/>
        <v>0</v>
      </c>
      <c r="L50" s="47">
        <f t="shared" si="7"/>
        <v>396.9</v>
      </c>
      <c r="M50" s="48">
        <f t="shared" si="8"/>
        <v>0.14727152505619623</v>
      </c>
      <c r="N50" s="47">
        <f t="shared" si="9"/>
        <v>1896.78</v>
      </c>
      <c r="O50" s="48">
        <f t="shared" si="10"/>
        <v>0.70380872586568877</v>
      </c>
      <c r="P50" s="47">
        <f t="shared" si="11"/>
        <v>155.054</v>
      </c>
      <c r="Q50" s="48">
        <f t="shared" si="12"/>
        <v>5.7533482101444822E-2</v>
      </c>
      <c r="R50" s="8">
        <v>11.5</v>
      </c>
      <c r="S50" s="2">
        <v>1944.5339999999997</v>
      </c>
      <c r="T50" s="2">
        <v>738.98799999999994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246.28799999999998</v>
      </c>
      <c r="AB50" s="2">
        <v>0</v>
      </c>
      <c r="AC50" s="2">
        <v>246.28799999999998</v>
      </c>
      <c r="AD50" s="2">
        <v>214.4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182.5</v>
      </c>
      <c r="AK50" s="2">
        <v>0</v>
      </c>
      <c r="AL50" s="2">
        <v>0.254</v>
      </c>
      <c r="AM50" s="2">
        <v>0</v>
      </c>
      <c r="AN50" s="2">
        <v>1396.3799999999999</v>
      </c>
      <c r="AO50" s="2">
        <v>0</v>
      </c>
      <c r="AP50" s="2">
        <v>0</v>
      </c>
      <c r="AQ50" s="2">
        <v>0</v>
      </c>
      <c r="AR50" s="2">
        <v>0</v>
      </c>
      <c r="AS50" s="2">
        <v>500.40000000000003</v>
      </c>
      <c r="AT50" s="17">
        <v>154.80000000000001</v>
      </c>
    </row>
    <row r="51" spans="1:46" x14ac:dyDescent="0.25">
      <c r="A51" s="16">
        <v>48</v>
      </c>
      <c r="B51" s="14" t="s">
        <v>125</v>
      </c>
      <c r="C51" s="19" t="s">
        <v>126</v>
      </c>
      <c r="D51" s="9" t="s">
        <v>34</v>
      </c>
      <c r="E51" s="46">
        <f t="shared" si="0"/>
        <v>11</v>
      </c>
      <c r="F51" s="47">
        <f t="shared" si="1"/>
        <v>0</v>
      </c>
      <c r="G51" s="48">
        <f t="shared" si="2"/>
        <v>0</v>
      </c>
      <c r="H51" s="47">
        <f t="shared" si="3"/>
        <v>0</v>
      </c>
      <c r="I51" s="48">
        <f t="shared" si="4"/>
        <v>0</v>
      </c>
      <c r="J51" s="47">
        <f t="shared" si="5"/>
        <v>0</v>
      </c>
      <c r="K51" s="48">
        <f t="shared" si="6"/>
        <v>0</v>
      </c>
      <c r="L51" s="47">
        <f t="shared" si="7"/>
        <v>0</v>
      </c>
      <c r="M51" s="48">
        <f t="shared" si="8"/>
        <v>0</v>
      </c>
      <c r="N51" s="47">
        <f t="shared" si="9"/>
        <v>11</v>
      </c>
      <c r="O51" s="48">
        <f t="shared" si="10"/>
        <v>1</v>
      </c>
      <c r="P51" s="47">
        <f t="shared" si="11"/>
        <v>0</v>
      </c>
      <c r="Q51" s="48">
        <f t="shared" si="12"/>
        <v>0</v>
      </c>
      <c r="R51" s="8">
        <v>0</v>
      </c>
      <c r="S51" s="2">
        <v>11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11</v>
      </c>
      <c r="AT51" s="17">
        <v>0</v>
      </c>
    </row>
    <row r="52" spans="1:46" x14ac:dyDescent="0.25">
      <c r="A52" s="16">
        <v>49</v>
      </c>
      <c r="B52" s="14" t="s">
        <v>127</v>
      </c>
      <c r="C52" s="19" t="s">
        <v>128</v>
      </c>
      <c r="D52" s="9" t="s">
        <v>34</v>
      </c>
      <c r="E52" s="46">
        <f t="shared" si="0"/>
        <v>1.5</v>
      </c>
      <c r="F52" s="47">
        <f t="shared" si="1"/>
        <v>0</v>
      </c>
      <c r="G52" s="48">
        <f t="shared" si="2"/>
        <v>0</v>
      </c>
      <c r="H52" s="47">
        <f t="shared" si="3"/>
        <v>0</v>
      </c>
      <c r="I52" s="48">
        <f t="shared" si="4"/>
        <v>0</v>
      </c>
      <c r="J52" s="47">
        <f t="shared" si="5"/>
        <v>0.30000000000000004</v>
      </c>
      <c r="K52" s="48">
        <f t="shared" si="6"/>
        <v>0.20000000000000004</v>
      </c>
      <c r="L52" s="47">
        <f t="shared" si="7"/>
        <v>0</v>
      </c>
      <c r="M52" s="48">
        <f t="shared" si="8"/>
        <v>0</v>
      </c>
      <c r="N52" s="47">
        <f t="shared" si="9"/>
        <v>1.2</v>
      </c>
      <c r="O52" s="48">
        <f t="shared" si="10"/>
        <v>0.79999999999999993</v>
      </c>
      <c r="P52" s="47">
        <f t="shared" si="11"/>
        <v>0</v>
      </c>
      <c r="Q52" s="48">
        <f t="shared" si="12"/>
        <v>0</v>
      </c>
      <c r="R52" s="8">
        <v>0</v>
      </c>
      <c r="S52" s="2">
        <v>1.5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0.30000000000000004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1.2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17">
        <v>0</v>
      </c>
    </row>
    <row r="53" spans="1:46" x14ac:dyDescent="0.25">
      <c r="A53" s="16">
        <v>50</v>
      </c>
      <c r="B53" s="14" t="s">
        <v>129</v>
      </c>
      <c r="C53" s="19" t="s">
        <v>130</v>
      </c>
      <c r="D53" s="9" t="s">
        <v>34</v>
      </c>
      <c r="E53" s="46">
        <f t="shared" si="0"/>
        <v>32.186</v>
      </c>
      <c r="F53" s="47">
        <f t="shared" si="1"/>
        <v>0</v>
      </c>
      <c r="G53" s="48">
        <f t="shared" si="2"/>
        <v>0</v>
      </c>
      <c r="H53" s="47">
        <f t="shared" si="3"/>
        <v>0</v>
      </c>
      <c r="I53" s="48">
        <f t="shared" si="4"/>
        <v>0</v>
      </c>
      <c r="J53" s="47">
        <f t="shared" si="5"/>
        <v>0</v>
      </c>
      <c r="K53" s="48">
        <f t="shared" si="6"/>
        <v>0</v>
      </c>
      <c r="L53" s="47">
        <f t="shared" si="7"/>
        <v>0.48599999999999999</v>
      </c>
      <c r="M53" s="48">
        <f t="shared" si="8"/>
        <v>1.5099732803082085E-2</v>
      </c>
      <c r="N53" s="47">
        <f t="shared" si="9"/>
        <v>31.700000000000003</v>
      </c>
      <c r="O53" s="48">
        <f t="shared" si="10"/>
        <v>0.98490026719691803</v>
      </c>
      <c r="P53" s="47">
        <f t="shared" si="11"/>
        <v>0</v>
      </c>
      <c r="Q53" s="48">
        <f t="shared" si="12"/>
        <v>0</v>
      </c>
      <c r="R53" s="8">
        <v>0</v>
      </c>
      <c r="S53" s="2">
        <v>32.186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0.48599999999999999</v>
      </c>
      <c r="AK53" s="2">
        <v>0</v>
      </c>
      <c r="AL53" s="2">
        <v>0</v>
      </c>
      <c r="AM53" s="2">
        <v>0</v>
      </c>
      <c r="AN53" s="2">
        <v>31.700000000000003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17">
        <v>0</v>
      </c>
    </row>
    <row r="54" spans="1:46" x14ac:dyDescent="0.25">
      <c r="A54" s="16">
        <v>51</v>
      </c>
      <c r="B54" s="14" t="s">
        <v>131</v>
      </c>
      <c r="C54" s="19" t="s">
        <v>132</v>
      </c>
      <c r="D54" s="9" t="s">
        <v>34</v>
      </c>
      <c r="E54" s="46">
        <f t="shared" si="0"/>
        <v>378.07099999999997</v>
      </c>
      <c r="F54" s="47">
        <f t="shared" si="1"/>
        <v>0</v>
      </c>
      <c r="G54" s="48">
        <f t="shared" si="2"/>
        <v>0</v>
      </c>
      <c r="H54" s="47">
        <f t="shared" si="3"/>
        <v>1.421</v>
      </c>
      <c r="I54" s="48">
        <f t="shared" si="4"/>
        <v>3.7585532876099996E-3</v>
      </c>
      <c r="J54" s="47">
        <f t="shared" si="5"/>
        <v>1.5</v>
      </c>
      <c r="K54" s="48">
        <f t="shared" si="6"/>
        <v>3.9675087483567904E-3</v>
      </c>
      <c r="L54" s="47">
        <f t="shared" si="7"/>
        <v>0</v>
      </c>
      <c r="M54" s="48">
        <f t="shared" si="8"/>
        <v>0</v>
      </c>
      <c r="N54" s="47">
        <f t="shared" si="9"/>
        <v>375.15</v>
      </c>
      <c r="O54" s="48">
        <f t="shared" si="10"/>
        <v>0.99227393796403318</v>
      </c>
      <c r="P54" s="47">
        <f t="shared" si="11"/>
        <v>0</v>
      </c>
      <c r="Q54" s="48">
        <f t="shared" si="12"/>
        <v>0</v>
      </c>
      <c r="R54" s="8">
        <v>0</v>
      </c>
      <c r="S54" s="2">
        <v>362.34999999999997</v>
      </c>
      <c r="T54" s="2">
        <v>15.721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1.421</v>
      </c>
      <c r="AB54" s="2">
        <v>0</v>
      </c>
      <c r="AC54" s="2">
        <v>1.421</v>
      </c>
      <c r="AD54" s="2">
        <v>0</v>
      </c>
      <c r="AE54" s="2">
        <v>0</v>
      </c>
      <c r="AF54" s="2">
        <v>0</v>
      </c>
      <c r="AG54" s="2">
        <v>0</v>
      </c>
      <c r="AH54" s="2">
        <v>1.5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360.84999999999997</v>
      </c>
      <c r="AO54" s="2">
        <v>0</v>
      </c>
      <c r="AP54" s="2">
        <v>0</v>
      </c>
      <c r="AQ54" s="2">
        <v>0</v>
      </c>
      <c r="AR54" s="2">
        <v>0</v>
      </c>
      <c r="AS54" s="2">
        <v>14.3</v>
      </c>
      <c r="AT54" s="17">
        <v>0</v>
      </c>
    </row>
    <row r="55" spans="1:46" x14ac:dyDescent="0.25">
      <c r="A55" s="16">
        <v>52</v>
      </c>
      <c r="B55" s="14" t="s">
        <v>133</v>
      </c>
      <c r="C55" s="19" t="s">
        <v>134</v>
      </c>
      <c r="D55" s="9" t="s">
        <v>34</v>
      </c>
      <c r="E55" s="46">
        <f t="shared" si="0"/>
        <v>15</v>
      </c>
      <c r="F55" s="47">
        <f t="shared" si="1"/>
        <v>0</v>
      </c>
      <c r="G55" s="48">
        <f t="shared" si="2"/>
        <v>0</v>
      </c>
      <c r="H55" s="47">
        <f t="shared" si="3"/>
        <v>0</v>
      </c>
      <c r="I55" s="48">
        <f t="shared" si="4"/>
        <v>0</v>
      </c>
      <c r="J55" s="47">
        <f t="shared" si="5"/>
        <v>0</v>
      </c>
      <c r="K55" s="48">
        <f t="shared" si="6"/>
        <v>0</v>
      </c>
      <c r="L55" s="47">
        <f t="shared" si="7"/>
        <v>0</v>
      </c>
      <c r="M55" s="48">
        <f t="shared" si="8"/>
        <v>0</v>
      </c>
      <c r="N55" s="47">
        <f t="shared" si="9"/>
        <v>15</v>
      </c>
      <c r="O55" s="48">
        <f t="shared" si="10"/>
        <v>1</v>
      </c>
      <c r="P55" s="47">
        <f t="shared" si="11"/>
        <v>0</v>
      </c>
      <c r="Q55" s="48">
        <f t="shared" si="12"/>
        <v>0</v>
      </c>
      <c r="R55" s="8">
        <v>0</v>
      </c>
      <c r="S55" s="2">
        <v>15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15</v>
      </c>
      <c r="AT55" s="17">
        <v>0</v>
      </c>
    </row>
    <row r="56" spans="1:46" x14ac:dyDescent="0.25">
      <c r="A56" s="16">
        <v>53</v>
      </c>
      <c r="B56" s="14" t="s">
        <v>135</v>
      </c>
      <c r="C56" s="19" t="s">
        <v>136</v>
      </c>
      <c r="D56" s="9" t="s">
        <v>34</v>
      </c>
      <c r="E56" s="46">
        <f t="shared" si="0"/>
        <v>0.04</v>
      </c>
      <c r="F56" s="47">
        <f t="shared" si="1"/>
        <v>0</v>
      </c>
      <c r="G56" s="48">
        <f t="shared" si="2"/>
        <v>0</v>
      </c>
      <c r="H56" s="47">
        <f t="shared" si="3"/>
        <v>0</v>
      </c>
      <c r="I56" s="48">
        <f t="shared" si="4"/>
        <v>0</v>
      </c>
      <c r="J56" s="47">
        <f t="shared" si="5"/>
        <v>0.04</v>
      </c>
      <c r="K56" s="48">
        <f t="shared" si="6"/>
        <v>1</v>
      </c>
      <c r="L56" s="47">
        <f t="shared" si="7"/>
        <v>0</v>
      </c>
      <c r="M56" s="48">
        <f t="shared" si="8"/>
        <v>0</v>
      </c>
      <c r="N56" s="47">
        <f t="shared" si="9"/>
        <v>0</v>
      </c>
      <c r="O56" s="48">
        <f t="shared" si="10"/>
        <v>0</v>
      </c>
      <c r="P56" s="47">
        <f t="shared" si="11"/>
        <v>0</v>
      </c>
      <c r="Q56" s="48">
        <f t="shared" si="12"/>
        <v>0</v>
      </c>
      <c r="R56" s="8">
        <v>0</v>
      </c>
      <c r="S56" s="2">
        <v>0.04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0.04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17">
        <v>0</v>
      </c>
    </row>
    <row r="57" spans="1:46" x14ac:dyDescent="0.25">
      <c r="A57" s="16">
        <v>54</v>
      </c>
      <c r="B57" s="14" t="s">
        <v>137</v>
      </c>
      <c r="C57" s="19" t="s">
        <v>138</v>
      </c>
      <c r="D57" s="9" t="s">
        <v>34</v>
      </c>
      <c r="E57" s="46">
        <f t="shared" si="0"/>
        <v>59.271000000000001</v>
      </c>
      <c r="F57" s="47">
        <f t="shared" si="1"/>
        <v>0</v>
      </c>
      <c r="G57" s="48">
        <f t="shared" si="2"/>
        <v>0</v>
      </c>
      <c r="H57" s="47">
        <f t="shared" si="3"/>
        <v>0</v>
      </c>
      <c r="I57" s="48">
        <f t="shared" si="4"/>
        <v>0</v>
      </c>
      <c r="J57" s="47">
        <f t="shared" si="5"/>
        <v>0.377</v>
      </c>
      <c r="K57" s="48">
        <f t="shared" si="6"/>
        <v>6.3606148031921175E-3</v>
      </c>
      <c r="L57" s="47">
        <f t="shared" si="7"/>
        <v>0</v>
      </c>
      <c r="M57" s="48">
        <f t="shared" si="8"/>
        <v>0</v>
      </c>
      <c r="N57" s="47">
        <f t="shared" si="9"/>
        <v>58.893999999999998</v>
      </c>
      <c r="O57" s="48">
        <f t="shared" si="10"/>
        <v>0.99363938519680783</v>
      </c>
      <c r="P57" s="47">
        <f t="shared" si="11"/>
        <v>0</v>
      </c>
      <c r="Q57" s="48">
        <f t="shared" si="12"/>
        <v>0</v>
      </c>
      <c r="R57" s="8">
        <v>0</v>
      </c>
      <c r="S57" s="2">
        <v>59.271000000000001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0.377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58.893999999999998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17">
        <v>0</v>
      </c>
    </row>
    <row r="58" spans="1:46" x14ac:dyDescent="0.25">
      <c r="A58" s="16">
        <v>55</v>
      </c>
      <c r="B58" s="14" t="s">
        <v>139</v>
      </c>
      <c r="C58" s="19" t="s">
        <v>140</v>
      </c>
      <c r="D58" s="9" t="s">
        <v>41</v>
      </c>
      <c r="E58" s="46">
        <f t="shared" si="0"/>
        <v>0.94599999999999995</v>
      </c>
      <c r="F58" s="47">
        <f t="shared" si="1"/>
        <v>0</v>
      </c>
      <c r="G58" s="48">
        <f t="shared" si="2"/>
        <v>0</v>
      </c>
      <c r="H58" s="47">
        <f t="shared" si="3"/>
        <v>0.60399999999999998</v>
      </c>
      <c r="I58" s="48">
        <f t="shared" si="4"/>
        <v>0.63847780126849896</v>
      </c>
      <c r="J58" s="47">
        <f t="shared" si="5"/>
        <v>0.34200000000000003</v>
      </c>
      <c r="K58" s="48">
        <f t="shared" si="6"/>
        <v>0.3615221987315011</v>
      </c>
      <c r="L58" s="47">
        <f t="shared" si="7"/>
        <v>0</v>
      </c>
      <c r="M58" s="48">
        <f t="shared" si="8"/>
        <v>0</v>
      </c>
      <c r="N58" s="47">
        <f t="shared" si="9"/>
        <v>0</v>
      </c>
      <c r="O58" s="48">
        <f t="shared" si="10"/>
        <v>0</v>
      </c>
      <c r="P58" s="47">
        <f t="shared" si="11"/>
        <v>0</v>
      </c>
      <c r="Q58" s="48">
        <f t="shared" si="12"/>
        <v>0</v>
      </c>
      <c r="R58" s="8">
        <v>0</v>
      </c>
      <c r="S58" s="2">
        <v>0.34200000000000003</v>
      </c>
      <c r="T58" s="2">
        <v>0.60399999999999998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0.60399999999999998</v>
      </c>
      <c r="AB58" s="2">
        <v>0</v>
      </c>
      <c r="AC58" s="2">
        <v>0.60399999999999998</v>
      </c>
      <c r="AD58" s="2">
        <v>0</v>
      </c>
      <c r="AE58" s="2">
        <v>0</v>
      </c>
      <c r="AF58" s="2">
        <v>0</v>
      </c>
      <c r="AG58" s="2">
        <v>0</v>
      </c>
      <c r="AH58" s="2">
        <v>0.34200000000000003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17">
        <v>0</v>
      </c>
    </row>
    <row r="59" spans="1:46" x14ac:dyDescent="0.25">
      <c r="A59" s="16">
        <v>56</v>
      </c>
      <c r="B59" s="14" t="s">
        <v>141</v>
      </c>
      <c r="C59" s="19" t="s">
        <v>142</v>
      </c>
      <c r="D59" s="9" t="s">
        <v>41</v>
      </c>
      <c r="E59" s="46">
        <f t="shared" si="0"/>
        <v>0.88500000000000001</v>
      </c>
      <c r="F59" s="47">
        <f t="shared" si="1"/>
        <v>0</v>
      </c>
      <c r="G59" s="48">
        <f t="shared" si="2"/>
        <v>0</v>
      </c>
      <c r="H59" s="47">
        <f t="shared" si="3"/>
        <v>0.88500000000000001</v>
      </c>
      <c r="I59" s="48">
        <f t="shared" si="4"/>
        <v>1</v>
      </c>
      <c r="J59" s="47">
        <f t="shared" si="5"/>
        <v>0</v>
      </c>
      <c r="K59" s="48">
        <f t="shared" si="6"/>
        <v>0</v>
      </c>
      <c r="L59" s="47">
        <f t="shared" si="7"/>
        <v>0</v>
      </c>
      <c r="M59" s="48">
        <f t="shared" si="8"/>
        <v>0</v>
      </c>
      <c r="N59" s="47">
        <f t="shared" si="9"/>
        <v>0</v>
      </c>
      <c r="O59" s="48">
        <f t="shared" si="10"/>
        <v>0</v>
      </c>
      <c r="P59" s="47">
        <f t="shared" si="11"/>
        <v>0</v>
      </c>
      <c r="Q59" s="48">
        <f t="shared" si="12"/>
        <v>0</v>
      </c>
      <c r="R59" s="8">
        <v>0</v>
      </c>
      <c r="S59" s="2">
        <v>0</v>
      </c>
      <c r="T59" s="2">
        <v>0.88500000000000001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0.88500000000000001</v>
      </c>
      <c r="AB59" s="2">
        <v>0</v>
      </c>
      <c r="AC59" s="2">
        <v>0.88500000000000001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17">
        <v>0</v>
      </c>
    </row>
    <row r="60" spans="1:46" x14ac:dyDescent="0.25">
      <c r="A60" s="16">
        <v>57</v>
      </c>
      <c r="B60" s="14" t="s">
        <v>143</v>
      </c>
      <c r="C60" s="19" t="s">
        <v>144</v>
      </c>
      <c r="D60" s="9" t="s">
        <v>41</v>
      </c>
      <c r="E60" s="46">
        <f t="shared" si="0"/>
        <v>0.89999999999999991</v>
      </c>
      <c r="F60" s="47">
        <f t="shared" si="1"/>
        <v>0</v>
      </c>
      <c r="G60" s="48">
        <f t="shared" si="2"/>
        <v>0</v>
      </c>
      <c r="H60" s="47">
        <f t="shared" si="3"/>
        <v>0</v>
      </c>
      <c r="I60" s="48">
        <f t="shared" si="4"/>
        <v>0</v>
      </c>
      <c r="J60" s="47">
        <f t="shared" si="5"/>
        <v>0</v>
      </c>
      <c r="K60" s="48">
        <f t="shared" si="6"/>
        <v>0</v>
      </c>
      <c r="L60" s="47">
        <f t="shared" si="7"/>
        <v>0.3</v>
      </c>
      <c r="M60" s="48">
        <f t="shared" si="8"/>
        <v>0.33333333333333337</v>
      </c>
      <c r="N60" s="47">
        <f t="shared" si="9"/>
        <v>0.6</v>
      </c>
      <c r="O60" s="48">
        <f t="shared" si="10"/>
        <v>0.66666666666666674</v>
      </c>
      <c r="P60" s="47">
        <f t="shared" si="11"/>
        <v>0</v>
      </c>
      <c r="Q60" s="48">
        <f t="shared" si="12"/>
        <v>0</v>
      </c>
      <c r="R60" s="8">
        <v>0</v>
      </c>
      <c r="S60" s="2">
        <v>0.3</v>
      </c>
      <c r="T60" s="2">
        <v>0.6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0.3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0.6</v>
      </c>
      <c r="AQ60" s="2">
        <v>0.6</v>
      </c>
      <c r="AR60" s="2">
        <v>0</v>
      </c>
      <c r="AS60" s="2">
        <v>0</v>
      </c>
      <c r="AT60" s="17">
        <v>0</v>
      </c>
    </row>
    <row r="61" spans="1:46" x14ac:dyDescent="0.25">
      <c r="A61" s="16">
        <v>58</v>
      </c>
      <c r="B61" s="14" t="s">
        <v>145</v>
      </c>
      <c r="C61" s="19" t="s">
        <v>146</v>
      </c>
      <c r="D61" s="9" t="s">
        <v>34</v>
      </c>
      <c r="E61" s="46">
        <f t="shared" si="0"/>
        <v>24.6</v>
      </c>
      <c r="F61" s="47">
        <f t="shared" si="1"/>
        <v>0</v>
      </c>
      <c r="G61" s="48">
        <f t="shared" si="2"/>
        <v>0</v>
      </c>
      <c r="H61" s="47">
        <f t="shared" si="3"/>
        <v>0</v>
      </c>
      <c r="I61" s="48">
        <f t="shared" si="4"/>
        <v>0</v>
      </c>
      <c r="J61" s="47">
        <f t="shared" si="5"/>
        <v>0</v>
      </c>
      <c r="K61" s="48">
        <f t="shared" si="6"/>
        <v>0</v>
      </c>
      <c r="L61" s="47">
        <f t="shared" si="7"/>
        <v>0</v>
      </c>
      <c r="M61" s="48">
        <f t="shared" si="8"/>
        <v>0</v>
      </c>
      <c r="N61" s="47">
        <f t="shared" si="9"/>
        <v>24.6</v>
      </c>
      <c r="O61" s="48">
        <f t="shared" si="10"/>
        <v>1</v>
      </c>
      <c r="P61" s="47">
        <f t="shared" si="11"/>
        <v>0</v>
      </c>
      <c r="Q61" s="48">
        <f t="shared" si="12"/>
        <v>0</v>
      </c>
      <c r="R61" s="8">
        <v>0</v>
      </c>
      <c r="S61" s="2">
        <v>24.6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16.600000000000001</v>
      </c>
      <c r="AO61" s="2">
        <v>0</v>
      </c>
      <c r="AP61" s="2">
        <v>0</v>
      </c>
      <c r="AQ61" s="2">
        <v>0</v>
      </c>
      <c r="AR61" s="2">
        <v>0</v>
      </c>
      <c r="AS61" s="2">
        <v>8</v>
      </c>
      <c r="AT61" s="17">
        <v>0</v>
      </c>
    </row>
    <row r="62" spans="1:46" x14ac:dyDescent="0.25">
      <c r="A62" s="16">
        <v>59</v>
      </c>
      <c r="B62" s="14" t="s">
        <v>147</v>
      </c>
      <c r="C62" s="19" t="s">
        <v>148</v>
      </c>
      <c r="D62" s="9" t="s">
        <v>34</v>
      </c>
      <c r="E62" s="46">
        <f t="shared" si="0"/>
        <v>1778.7750000000005</v>
      </c>
      <c r="F62" s="47">
        <f t="shared" si="1"/>
        <v>0.40600000000000003</v>
      </c>
      <c r="G62" s="48">
        <f t="shared" si="2"/>
        <v>2.2824696771654645E-4</v>
      </c>
      <c r="H62" s="47">
        <f t="shared" si="3"/>
        <v>166.68</v>
      </c>
      <c r="I62" s="48">
        <f t="shared" si="4"/>
        <v>9.3704937386684631E-2</v>
      </c>
      <c r="J62" s="47">
        <f t="shared" si="5"/>
        <v>80.809999999999974</v>
      </c>
      <c r="K62" s="48">
        <f t="shared" si="6"/>
        <v>4.5430141529985493E-2</v>
      </c>
      <c r="L62" s="47">
        <f t="shared" si="7"/>
        <v>2.17</v>
      </c>
      <c r="M62" s="48">
        <f t="shared" si="8"/>
        <v>1.2199406895194722E-3</v>
      </c>
      <c r="N62" s="47">
        <f t="shared" si="9"/>
        <v>627.48099999999999</v>
      </c>
      <c r="O62" s="48">
        <f t="shared" si="10"/>
        <v>0.35276018608311888</v>
      </c>
      <c r="P62" s="47">
        <f t="shared" si="11"/>
        <v>901.22799999999995</v>
      </c>
      <c r="Q62" s="48">
        <f t="shared" si="12"/>
        <v>0.50665654734297461</v>
      </c>
      <c r="R62" s="8">
        <v>1.4</v>
      </c>
      <c r="S62" s="2">
        <v>887.14500000000055</v>
      </c>
      <c r="T62" s="2">
        <v>890.23000000000013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244.57799999999997</v>
      </c>
      <c r="AB62" s="2">
        <v>77.89800000000001</v>
      </c>
      <c r="AC62" s="2">
        <v>166.68</v>
      </c>
      <c r="AD62" s="2">
        <v>0</v>
      </c>
      <c r="AE62" s="2">
        <v>0</v>
      </c>
      <c r="AF62" s="2">
        <v>0.40600000000000003</v>
      </c>
      <c r="AG62" s="2">
        <v>0</v>
      </c>
      <c r="AH62" s="2">
        <v>2.9119999999999999</v>
      </c>
      <c r="AI62" s="2">
        <v>0</v>
      </c>
      <c r="AJ62" s="2">
        <v>2.17</v>
      </c>
      <c r="AK62" s="2">
        <v>0</v>
      </c>
      <c r="AL62" s="2">
        <v>0.35799999999999998</v>
      </c>
      <c r="AM62" s="2">
        <v>0</v>
      </c>
      <c r="AN62" s="2">
        <v>48.831000000000003</v>
      </c>
      <c r="AO62" s="2">
        <v>0</v>
      </c>
      <c r="AP62" s="2">
        <v>0</v>
      </c>
      <c r="AQ62" s="2">
        <v>0</v>
      </c>
      <c r="AR62" s="2">
        <v>0</v>
      </c>
      <c r="AS62" s="2">
        <v>578.65</v>
      </c>
      <c r="AT62" s="17">
        <v>900.87</v>
      </c>
    </row>
    <row r="63" spans="1:46" x14ac:dyDescent="0.25">
      <c r="A63" s="16">
        <v>60</v>
      </c>
      <c r="B63" s="14" t="s">
        <v>149</v>
      </c>
      <c r="C63" s="19" t="s">
        <v>150</v>
      </c>
      <c r="D63" s="9" t="s">
        <v>41</v>
      </c>
      <c r="E63" s="46">
        <f t="shared" si="0"/>
        <v>0.27900000000000003</v>
      </c>
      <c r="F63" s="47">
        <f t="shared" si="1"/>
        <v>0</v>
      </c>
      <c r="G63" s="48">
        <f t="shared" si="2"/>
        <v>0</v>
      </c>
      <c r="H63" s="47">
        <f t="shared" si="3"/>
        <v>0.27900000000000003</v>
      </c>
      <c r="I63" s="48">
        <f t="shared" si="4"/>
        <v>1</v>
      </c>
      <c r="J63" s="47">
        <f t="shared" si="5"/>
        <v>0</v>
      </c>
      <c r="K63" s="48">
        <f t="shared" si="6"/>
        <v>0</v>
      </c>
      <c r="L63" s="47">
        <f t="shared" si="7"/>
        <v>0</v>
      </c>
      <c r="M63" s="48">
        <f t="shared" si="8"/>
        <v>0</v>
      </c>
      <c r="N63" s="47">
        <f t="shared" si="9"/>
        <v>0</v>
      </c>
      <c r="O63" s="48">
        <f t="shared" si="10"/>
        <v>0</v>
      </c>
      <c r="P63" s="47">
        <f t="shared" si="11"/>
        <v>0</v>
      </c>
      <c r="Q63" s="48">
        <f t="shared" si="12"/>
        <v>0</v>
      </c>
      <c r="R63" s="8">
        <v>0</v>
      </c>
      <c r="S63" s="2">
        <v>0</v>
      </c>
      <c r="T63" s="2">
        <v>0.27900000000000003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0.27900000000000003</v>
      </c>
      <c r="AB63" s="2">
        <v>0</v>
      </c>
      <c r="AC63" s="2">
        <v>0.27900000000000003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17">
        <v>0</v>
      </c>
    </row>
    <row r="64" spans="1:46" x14ac:dyDescent="0.25">
      <c r="A64" s="16">
        <v>61</v>
      </c>
      <c r="B64" s="14" t="s">
        <v>151</v>
      </c>
      <c r="C64" s="19" t="s">
        <v>152</v>
      </c>
      <c r="D64" s="9" t="s">
        <v>34</v>
      </c>
      <c r="E64" s="46">
        <f t="shared" si="0"/>
        <v>25.8</v>
      </c>
      <c r="F64" s="47">
        <f t="shared" si="1"/>
        <v>0</v>
      </c>
      <c r="G64" s="48">
        <f t="shared" si="2"/>
        <v>0</v>
      </c>
      <c r="H64" s="47">
        <f t="shared" si="3"/>
        <v>0</v>
      </c>
      <c r="I64" s="48">
        <f t="shared" si="4"/>
        <v>0</v>
      </c>
      <c r="J64" s="47">
        <f t="shared" si="5"/>
        <v>0</v>
      </c>
      <c r="K64" s="48">
        <f t="shared" si="6"/>
        <v>0</v>
      </c>
      <c r="L64" s="47">
        <f t="shared" si="7"/>
        <v>0</v>
      </c>
      <c r="M64" s="48">
        <f t="shared" si="8"/>
        <v>0</v>
      </c>
      <c r="N64" s="47">
        <f t="shared" si="9"/>
        <v>25.8</v>
      </c>
      <c r="O64" s="48">
        <f t="shared" si="10"/>
        <v>1</v>
      </c>
      <c r="P64" s="47">
        <f t="shared" si="11"/>
        <v>0</v>
      </c>
      <c r="Q64" s="48">
        <f t="shared" si="12"/>
        <v>0</v>
      </c>
      <c r="R64" s="8">
        <v>0.5</v>
      </c>
      <c r="S64" s="2">
        <v>25.3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25.8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17">
        <v>0</v>
      </c>
    </row>
    <row r="65" spans="1:46" x14ac:dyDescent="0.25">
      <c r="A65" s="16">
        <v>62</v>
      </c>
      <c r="B65" s="14" t="s">
        <v>153</v>
      </c>
      <c r="C65" s="19" t="s">
        <v>154</v>
      </c>
      <c r="D65" s="9" t="s">
        <v>34</v>
      </c>
      <c r="E65" s="46">
        <f t="shared" si="0"/>
        <v>173.73</v>
      </c>
      <c r="F65" s="47">
        <f t="shared" si="1"/>
        <v>0</v>
      </c>
      <c r="G65" s="48">
        <f t="shared" si="2"/>
        <v>0</v>
      </c>
      <c r="H65" s="47">
        <f t="shared" si="3"/>
        <v>0</v>
      </c>
      <c r="I65" s="48">
        <f t="shared" si="4"/>
        <v>0</v>
      </c>
      <c r="J65" s="47">
        <f t="shared" si="5"/>
        <v>0</v>
      </c>
      <c r="K65" s="48">
        <f t="shared" si="6"/>
        <v>0</v>
      </c>
      <c r="L65" s="47">
        <f t="shared" si="7"/>
        <v>0</v>
      </c>
      <c r="M65" s="48">
        <f t="shared" si="8"/>
        <v>0</v>
      </c>
      <c r="N65" s="47">
        <f t="shared" si="9"/>
        <v>173.73</v>
      </c>
      <c r="O65" s="48">
        <f t="shared" si="10"/>
        <v>1</v>
      </c>
      <c r="P65" s="47">
        <f t="shared" si="11"/>
        <v>0</v>
      </c>
      <c r="Q65" s="48">
        <f t="shared" si="12"/>
        <v>0</v>
      </c>
      <c r="R65" s="8">
        <v>0</v>
      </c>
      <c r="S65" s="2">
        <v>173.73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164.73</v>
      </c>
      <c r="AO65" s="2">
        <v>0</v>
      </c>
      <c r="AP65" s="2">
        <v>0</v>
      </c>
      <c r="AQ65" s="2">
        <v>0</v>
      </c>
      <c r="AR65" s="2">
        <v>0</v>
      </c>
      <c r="AS65" s="2">
        <v>9</v>
      </c>
      <c r="AT65" s="17">
        <v>0</v>
      </c>
    </row>
    <row r="66" spans="1:46" x14ac:dyDescent="0.25">
      <c r="A66" s="16">
        <v>63</v>
      </c>
      <c r="B66" s="14" t="s">
        <v>155</v>
      </c>
      <c r="C66" s="19" t="s">
        <v>156</v>
      </c>
      <c r="D66" s="9" t="s">
        <v>41</v>
      </c>
      <c r="E66" s="46">
        <f t="shared" si="0"/>
        <v>1</v>
      </c>
      <c r="F66" s="47">
        <f t="shared" si="1"/>
        <v>0</v>
      </c>
      <c r="G66" s="48">
        <f t="shared" si="2"/>
        <v>0</v>
      </c>
      <c r="H66" s="47">
        <f t="shared" si="3"/>
        <v>0</v>
      </c>
      <c r="I66" s="48">
        <f t="shared" si="4"/>
        <v>0</v>
      </c>
      <c r="J66" s="47">
        <f t="shared" si="5"/>
        <v>0</v>
      </c>
      <c r="K66" s="48">
        <f t="shared" si="6"/>
        <v>0</v>
      </c>
      <c r="L66" s="47">
        <f t="shared" si="7"/>
        <v>0</v>
      </c>
      <c r="M66" s="48">
        <f t="shared" si="8"/>
        <v>0</v>
      </c>
      <c r="N66" s="47">
        <f t="shared" si="9"/>
        <v>1</v>
      </c>
      <c r="O66" s="48">
        <f t="shared" si="10"/>
        <v>1</v>
      </c>
      <c r="P66" s="47">
        <f t="shared" si="11"/>
        <v>0</v>
      </c>
      <c r="Q66" s="48">
        <f t="shared" si="12"/>
        <v>0</v>
      </c>
      <c r="R66" s="8">
        <v>0</v>
      </c>
      <c r="S66" s="2">
        <v>1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1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17">
        <v>0</v>
      </c>
    </row>
    <row r="67" spans="1:46" x14ac:dyDescent="0.25">
      <c r="A67" s="16">
        <v>64</v>
      </c>
      <c r="B67" s="14" t="s">
        <v>157</v>
      </c>
      <c r="C67" s="19" t="s">
        <v>158</v>
      </c>
      <c r="D67" s="9" t="s">
        <v>34</v>
      </c>
      <c r="E67" s="46">
        <f t="shared" si="0"/>
        <v>5080.701</v>
      </c>
      <c r="F67" s="47">
        <f t="shared" si="1"/>
        <v>0</v>
      </c>
      <c r="G67" s="48">
        <f t="shared" si="2"/>
        <v>0</v>
      </c>
      <c r="H67" s="47">
        <f t="shared" si="3"/>
        <v>1063.2719999999999</v>
      </c>
      <c r="I67" s="48">
        <f t="shared" si="4"/>
        <v>0.20927663328347798</v>
      </c>
      <c r="J67" s="47">
        <f t="shared" si="5"/>
        <v>375</v>
      </c>
      <c r="K67" s="48">
        <f t="shared" si="6"/>
        <v>7.3808712616625152E-2</v>
      </c>
      <c r="L67" s="47">
        <f t="shared" si="7"/>
        <v>552</v>
      </c>
      <c r="M67" s="48">
        <f t="shared" si="8"/>
        <v>0.10864642497167222</v>
      </c>
      <c r="N67" s="47">
        <f t="shared" si="9"/>
        <v>3052.9290000000001</v>
      </c>
      <c r="O67" s="48">
        <f t="shared" si="10"/>
        <v>0.60088735786656211</v>
      </c>
      <c r="P67" s="47">
        <f t="shared" si="11"/>
        <v>37.5</v>
      </c>
      <c r="Q67" s="48">
        <f t="shared" si="12"/>
        <v>7.3808712616625144E-3</v>
      </c>
      <c r="R67" s="8">
        <v>0</v>
      </c>
      <c r="S67" s="2">
        <v>3090.4290000000001</v>
      </c>
      <c r="T67" s="2">
        <v>1990.2719999999999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1438.2719999999999</v>
      </c>
      <c r="AB67" s="2">
        <v>0</v>
      </c>
      <c r="AC67" s="2">
        <v>1063.2719999999999</v>
      </c>
      <c r="AD67" s="2">
        <v>552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3052.9290000000001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17">
        <v>37.5</v>
      </c>
    </row>
    <row r="68" spans="1:46" x14ac:dyDescent="0.25">
      <c r="A68" s="16">
        <v>65</v>
      </c>
      <c r="B68" s="14" t="s">
        <v>159</v>
      </c>
      <c r="C68" s="19" t="s">
        <v>160</v>
      </c>
      <c r="D68" s="9" t="s">
        <v>34</v>
      </c>
      <c r="E68" s="46">
        <f t="shared" ref="E68:E123" si="13">R68+S68+T68+Y68+W68</f>
        <v>11</v>
      </c>
      <c r="F68" s="47">
        <f t="shared" ref="F68:F123" si="14">AF68+Z68</f>
        <v>0</v>
      </c>
      <c r="G68" s="48">
        <f t="shared" ref="G68:G123" si="15">F68/E68</f>
        <v>0</v>
      </c>
      <c r="H68" s="47">
        <f t="shared" ref="H68:H123" si="16">AC68</f>
        <v>0</v>
      </c>
      <c r="I68" s="48">
        <f t="shared" ref="I68:I123" si="17">H68/E68</f>
        <v>0</v>
      </c>
      <c r="J68" s="47">
        <f t="shared" ref="J68:J123" si="18">AA68-AC68+AH68</f>
        <v>0</v>
      </c>
      <c r="K68" s="48">
        <f t="shared" ref="K68:K123" si="19">J68/E68</f>
        <v>0</v>
      </c>
      <c r="L68" s="47">
        <f t="shared" ref="L68:L123" si="20">AD68+AJ68</f>
        <v>0</v>
      </c>
      <c r="M68" s="48">
        <f t="shared" ref="M68:M123" si="21">L68/E68</f>
        <v>0</v>
      </c>
      <c r="N68" s="47">
        <f t="shared" ref="N68:N123" si="22">AE68+AN68+AS68+AP68</f>
        <v>11</v>
      </c>
      <c r="O68" s="48">
        <f t="shared" ref="O68:O123" si="23">N68/E68</f>
        <v>1</v>
      </c>
      <c r="P68" s="47">
        <f t="shared" ref="P68:P123" si="24">AL68+AT68</f>
        <v>0</v>
      </c>
      <c r="Q68" s="48">
        <f t="shared" ref="Q68:Q123" si="25">P68/E68</f>
        <v>0</v>
      </c>
      <c r="R68" s="8">
        <v>0</v>
      </c>
      <c r="S68" s="2">
        <v>11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11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17">
        <v>0</v>
      </c>
    </row>
    <row r="69" spans="1:46" x14ac:dyDescent="0.25">
      <c r="A69" s="16">
        <v>66</v>
      </c>
      <c r="B69" s="14" t="s">
        <v>161</v>
      </c>
      <c r="C69" s="19" t="s">
        <v>162</v>
      </c>
      <c r="D69" s="9" t="s">
        <v>34</v>
      </c>
      <c r="E69" s="46">
        <f t="shared" si="13"/>
        <v>41900</v>
      </c>
      <c r="F69" s="47">
        <f t="shared" si="14"/>
        <v>0</v>
      </c>
      <c r="G69" s="48">
        <f t="shared" si="15"/>
        <v>0</v>
      </c>
      <c r="H69" s="47">
        <f t="shared" si="16"/>
        <v>0</v>
      </c>
      <c r="I69" s="48">
        <f t="shared" si="17"/>
        <v>0</v>
      </c>
      <c r="J69" s="47">
        <f t="shared" si="18"/>
        <v>0</v>
      </c>
      <c r="K69" s="48">
        <f t="shared" si="19"/>
        <v>0</v>
      </c>
      <c r="L69" s="47">
        <f t="shared" si="20"/>
        <v>0</v>
      </c>
      <c r="M69" s="48">
        <f t="shared" si="21"/>
        <v>0</v>
      </c>
      <c r="N69" s="47">
        <f t="shared" si="22"/>
        <v>0</v>
      </c>
      <c r="O69" s="48">
        <f t="shared" si="23"/>
        <v>0</v>
      </c>
      <c r="P69" s="47">
        <f t="shared" si="24"/>
        <v>41900</v>
      </c>
      <c r="Q69" s="48">
        <f t="shared" si="25"/>
        <v>1</v>
      </c>
      <c r="R69" s="8">
        <v>41900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17">
        <v>41900</v>
      </c>
    </row>
    <row r="70" spans="1:46" x14ac:dyDescent="0.25">
      <c r="A70" s="16">
        <v>68</v>
      </c>
      <c r="B70" s="14" t="s">
        <v>163</v>
      </c>
      <c r="C70" s="19" t="s">
        <v>164</v>
      </c>
      <c r="D70" s="9" t="s">
        <v>34</v>
      </c>
      <c r="E70" s="46">
        <f t="shared" si="13"/>
        <v>0.443</v>
      </c>
      <c r="F70" s="47">
        <f t="shared" si="14"/>
        <v>0.04</v>
      </c>
      <c r="G70" s="48">
        <f t="shared" si="15"/>
        <v>9.0293453724604969E-2</v>
      </c>
      <c r="H70" s="47">
        <f t="shared" si="16"/>
        <v>0</v>
      </c>
      <c r="I70" s="48">
        <f t="shared" si="17"/>
        <v>0</v>
      </c>
      <c r="J70" s="47">
        <f t="shared" si="18"/>
        <v>0.4</v>
      </c>
      <c r="K70" s="48">
        <f t="shared" si="19"/>
        <v>0.90293453724604966</v>
      </c>
      <c r="L70" s="47">
        <f t="shared" si="20"/>
        <v>3.0000000000000001E-3</v>
      </c>
      <c r="M70" s="48">
        <f t="shared" si="21"/>
        <v>6.7720090293453723E-3</v>
      </c>
      <c r="N70" s="47">
        <f t="shared" si="22"/>
        <v>0</v>
      </c>
      <c r="O70" s="48">
        <f t="shared" si="23"/>
        <v>0</v>
      </c>
      <c r="P70" s="47">
        <f t="shared" si="24"/>
        <v>0</v>
      </c>
      <c r="Q70" s="48">
        <f t="shared" si="25"/>
        <v>0</v>
      </c>
      <c r="R70" s="8">
        <v>0</v>
      </c>
      <c r="S70" s="2">
        <v>0.443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0.04</v>
      </c>
      <c r="AG70" s="2">
        <v>0</v>
      </c>
      <c r="AH70" s="2">
        <v>0.4</v>
      </c>
      <c r="AI70" s="2">
        <v>0.4</v>
      </c>
      <c r="AJ70" s="2">
        <v>3.0000000000000001E-3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17">
        <v>0</v>
      </c>
    </row>
    <row r="71" spans="1:46" x14ac:dyDescent="0.25">
      <c r="A71" s="16">
        <v>69</v>
      </c>
      <c r="B71" s="14" t="s">
        <v>165</v>
      </c>
      <c r="C71" s="19" t="s">
        <v>166</v>
      </c>
      <c r="D71" s="9" t="s">
        <v>34</v>
      </c>
      <c r="E71" s="46">
        <f t="shared" si="13"/>
        <v>14.954000000000001</v>
      </c>
      <c r="F71" s="47">
        <f t="shared" si="14"/>
        <v>1.0529999999999999</v>
      </c>
      <c r="G71" s="48">
        <f t="shared" si="15"/>
        <v>7.0415942222816635E-2</v>
      </c>
      <c r="H71" s="47">
        <f t="shared" si="16"/>
        <v>0</v>
      </c>
      <c r="I71" s="48">
        <f t="shared" si="17"/>
        <v>0</v>
      </c>
      <c r="J71" s="47">
        <f t="shared" si="18"/>
        <v>10.461000000000002</v>
      </c>
      <c r="K71" s="48">
        <f t="shared" si="19"/>
        <v>0.6995452721679819</v>
      </c>
      <c r="L71" s="47">
        <f t="shared" si="20"/>
        <v>3.1</v>
      </c>
      <c r="M71" s="48">
        <f t="shared" si="21"/>
        <v>0.20730239400829209</v>
      </c>
      <c r="N71" s="47">
        <f t="shared" si="22"/>
        <v>0.34</v>
      </c>
      <c r="O71" s="48">
        <f t="shared" si="23"/>
        <v>2.2736391600909456E-2</v>
      </c>
      <c r="P71" s="47">
        <f t="shared" si="24"/>
        <v>0</v>
      </c>
      <c r="Q71" s="48">
        <f t="shared" si="25"/>
        <v>0</v>
      </c>
      <c r="R71" s="8">
        <v>3.1</v>
      </c>
      <c r="S71" s="2">
        <v>8.6530000000000005</v>
      </c>
      <c r="T71" s="2">
        <v>3.2010000000000001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3.1</v>
      </c>
      <c r="AE71" s="2">
        <v>0</v>
      </c>
      <c r="AF71" s="2">
        <v>1.0529999999999999</v>
      </c>
      <c r="AG71" s="2">
        <v>0.443</v>
      </c>
      <c r="AH71" s="2">
        <v>10.461000000000002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0.34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17">
        <v>0</v>
      </c>
    </row>
    <row r="72" spans="1:46" x14ac:dyDescent="0.25">
      <c r="A72" s="16">
        <v>71</v>
      </c>
      <c r="B72" s="14" t="s">
        <v>167</v>
      </c>
      <c r="C72" s="19" t="s">
        <v>168</v>
      </c>
      <c r="D72" s="9" t="s">
        <v>41</v>
      </c>
      <c r="E72" s="46">
        <f t="shared" si="13"/>
        <v>0.63700000000000001</v>
      </c>
      <c r="F72" s="47">
        <f t="shared" si="14"/>
        <v>0</v>
      </c>
      <c r="G72" s="48">
        <f t="shared" si="15"/>
        <v>0</v>
      </c>
      <c r="H72" s="47">
        <f t="shared" si="16"/>
        <v>0</v>
      </c>
      <c r="I72" s="48">
        <f t="shared" si="17"/>
        <v>0</v>
      </c>
      <c r="J72" s="47">
        <f t="shared" si="18"/>
        <v>0</v>
      </c>
      <c r="K72" s="48">
        <f t="shared" si="19"/>
        <v>0</v>
      </c>
      <c r="L72" s="47">
        <f t="shared" si="20"/>
        <v>0</v>
      </c>
      <c r="M72" s="48">
        <f t="shared" si="21"/>
        <v>0</v>
      </c>
      <c r="N72" s="47">
        <f t="shared" si="22"/>
        <v>0.63700000000000001</v>
      </c>
      <c r="O72" s="48">
        <f t="shared" si="23"/>
        <v>1</v>
      </c>
      <c r="P72" s="47">
        <f t="shared" si="24"/>
        <v>0</v>
      </c>
      <c r="Q72" s="48">
        <f t="shared" si="25"/>
        <v>0</v>
      </c>
      <c r="R72" s="8">
        <v>0</v>
      </c>
      <c r="S72" s="2">
        <v>0.63700000000000001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0.63700000000000001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17">
        <v>0</v>
      </c>
    </row>
    <row r="73" spans="1:46" x14ac:dyDescent="0.25">
      <c r="A73" s="16">
        <v>72</v>
      </c>
      <c r="B73" s="14" t="s">
        <v>169</v>
      </c>
      <c r="C73" s="19" t="s">
        <v>170</v>
      </c>
      <c r="D73" s="9" t="s">
        <v>34</v>
      </c>
      <c r="E73" s="46">
        <f t="shared" si="13"/>
        <v>9</v>
      </c>
      <c r="F73" s="47">
        <f t="shared" si="14"/>
        <v>0</v>
      </c>
      <c r="G73" s="48">
        <f t="shared" si="15"/>
        <v>0</v>
      </c>
      <c r="H73" s="47">
        <f t="shared" si="16"/>
        <v>0</v>
      </c>
      <c r="I73" s="48">
        <f t="shared" si="17"/>
        <v>0</v>
      </c>
      <c r="J73" s="47">
        <f t="shared" si="18"/>
        <v>0</v>
      </c>
      <c r="K73" s="48">
        <f t="shared" si="19"/>
        <v>0</v>
      </c>
      <c r="L73" s="47">
        <f t="shared" si="20"/>
        <v>0</v>
      </c>
      <c r="M73" s="48">
        <f t="shared" si="21"/>
        <v>0</v>
      </c>
      <c r="N73" s="47">
        <f t="shared" si="22"/>
        <v>9</v>
      </c>
      <c r="O73" s="48">
        <f t="shared" si="23"/>
        <v>1</v>
      </c>
      <c r="P73" s="47">
        <f t="shared" si="24"/>
        <v>0</v>
      </c>
      <c r="Q73" s="48">
        <f t="shared" si="25"/>
        <v>0</v>
      </c>
      <c r="R73" s="8">
        <v>0</v>
      </c>
      <c r="S73" s="2">
        <v>9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9</v>
      </c>
      <c r="AT73" s="17">
        <v>0</v>
      </c>
    </row>
    <row r="74" spans="1:46" x14ac:dyDescent="0.25">
      <c r="A74" s="16">
        <v>73</v>
      </c>
      <c r="B74" s="14" t="s">
        <v>171</v>
      </c>
      <c r="C74" s="19" t="s">
        <v>172</v>
      </c>
      <c r="D74" s="9" t="s">
        <v>41</v>
      </c>
      <c r="E74" s="46">
        <f t="shared" si="13"/>
        <v>1.8</v>
      </c>
      <c r="F74" s="47">
        <f t="shared" si="14"/>
        <v>0</v>
      </c>
      <c r="G74" s="48">
        <f t="shared" si="15"/>
        <v>0</v>
      </c>
      <c r="H74" s="47">
        <f t="shared" si="16"/>
        <v>0</v>
      </c>
      <c r="I74" s="48">
        <f t="shared" si="17"/>
        <v>0</v>
      </c>
      <c r="J74" s="47">
        <f t="shared" si="18"/>
        <v>0</v>
      </c>
      <c r="K74" s="48">
        <f t="shared" si="19"/>
        <v>0</v>
      </c>
      <c r="L74" s="47">
        <f t="shared" si="20"/>
        <v>0</v>
      </c>
      <c r="M74" s="48">
        <f t="shared" si="21"/>
        <v>0</v>
      </c>
      <c r="N74" s="47">
        <f t="shared" si="22"/>
        <v>1.8</v>
      </c>
      <c r="O74" s="48">
        <f t="shared" si="23"/>
        <v>1</v>
      </c>
      <c r="P74" s="47">
        <f t="shared" si="24"/>
        <v>0</v>
      </c>
      <c r="Q74" s="48">
        <f t="shared" si="25"/>
        <v>0</v>
      </c>
      <c r="R74" s="8">
        <v>0</v>
      </c>
      <c r="S74" s="2">
        <v>0.9</v>
      </c>
      <c r="T74" s="2">
        <v>0.9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0.9</v>
      </c>
      <c r="AO74" s="2">
        <v>0</v>
      </c>
      <c r="AP74" s="2">
        <v>0.9</v>
      </c>
      <c r="AQ74" s="2">
        <v>0.9</v>
      </c>
      <c r="AR74" s="2">
        <v>0</v>
      </c>
      <c r="AS74" s="2">
        <v>0</v>
      </c>
      <c r="AT74" s="17">
        <v>0</v>
      </c>
    </row>
    <row r="75" spans="1:46" x14ac:dyDescent="0.25">
      <c r="A75" s="16">
        <v>74</v>
      </c>
      <c r="B75" s="14" t="s">
        <v>173</v>
      </c>
      <c r="C75" s="19" t="s">
        <v>174</v>
      </c>
      <c r="D75" s="9" t="s">
        <v>41</v>
      </c>
      <c r="E75" s="46">
        <f t="shared" si="13"/>
        <v>216.81700000000001</v>
      </c>
      <c r="F75" s="47">
        <f t="shared" si="14"/>
        <v>0</v>
      </c>
      <c r="G75" s="48">
        <f t="shared" si="15"/>
        <v>0</v>
      </c>
      <c r="H75" s="47">
        <f t="shared" si="16"/>
        <v>0</v>
      </c>
      <c r="I75" s="48">
        <f t="shared" si="17"/>
        <v>0</v>
      </c>
      <c r="J75" s="47">
        <f t="shared" si="18"/>
        <v>0</v>
      </c>
      <c r="K75" s="48">
        <f t="shared" si="19"/>
        <v>0</v>
      </c>
      <c r="L75" s="47">
        <f t="shared" si="20"/>
        <v>0</v>
      </c>
      <c r="M75" s="48">
        <f t="shared" si="21"/>
        <v>0</v>
      </c>
      <c r="N75" s="47">
        <f t="shared" si="22"/>
        <v>216.81700000000001</v>
      </c>
      <c r="O75" s="48">
        <f t="shared" si="23"/>
        <v>1</v>
      </c>
      <c r="P75" s="47">
        <f t="shared" si="24"/>
        <v>0</v>
      </c>
      <c r="Q75" s="48">
        <f t="shared" si="25"/>
        <v>0</v>
      </c>
      <c r="R75" s="8">
        <v>0</v>
      </c>
      <c r="S75" s="2">
        <v>216.81700000000001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216.81700000000001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17">
        <v>0</v>
      </c>
    </row>
    <row r="76" spans="1:46" x14ac:dyDescent="0.25">
      <c r="A76" s="16">
        <v>75</v>
      </c>
      <c r="B76" s="14" t="s">
        <v>175</v>
      </c>
      <c r="C76" s="19" t="s">
        <v>176</v>
      </c>
      <c r="D76" s="9" t="s">
        <v>34</v>
      </c>
      <c r="E76" s="46">
        <f t="shared" si="13"/>
        <v>8.6</v>
      </c>
      <c r="F76" s="47">
        <f t="shared" si="14"/>
        <v>0</v>
      </c>
      <c r="G76" s="48">
        <f t="shared" si="15"/>
        <v>0</v>
      </c>
      <c r="H76" s="47">
        <f t="shared" si="16"/>
        <v>0</v>
      </c>
      <c r="I76" s="48">
        <f t="shared" si="17"/>
        <v>0</v>
      </c>
      <c r="J76" s="47">
        <f t="shared" si="18"/>
        <v>0</v>
      </c>
      <c r="K76" s="48">
        <f t="shared" si="19"/>
        <v>0</v>
      </c>
      <c r="L76" s="47">
        <f t="shared" si="20"/>
        <v>0</v>
      </c>
      <c r="M76" s="48">
        <f t="shared" si="21"/>
        <v>0</v>
      </c>
      <c r="N76" s="47">
        <f t="shared" si="22"/>
        <v>8.6</v>
      </c>
      <c r="O76" s="48">
        <f t="shared" si="23"/>
        <v>1</v>
      </c>
      <c r="P76" s="47">
        <f t="shared" si="24"/>
        <v>0</v>
      </c>
      <c r="Q76" s="48">
        <f t="shared" si="25"/>
        <v>0</v>
      </c>
      <c r="R76" s="8">
        <v>0</v>
      </c>
      <c r="S76" s="2">
        <v>8.6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8.6</v>
      </c>
      <c r="AT76" s="17">
        <v>0</v>
      </c>
    </row>
    <row r="77" spans="1:46" x14ac:dyDescent="0.25">
      <c r="A77" s="16">
        <v>76</v>
      </c>
      <c r="B77" s="14" t="s">
        <v>177</v>
      </c>
      <c r="C77" s="19" t="s">
        <v>178</v>
      </c>
      <c r="D77" s="9" t="s">
        <v>34</v>
      </c>
      <c r="E77" s="46">
        <f t="shared" si="13"/>
        <v>1290.9159999999999</v>
      </c>
      <c r="F77" s="47">
        <f t="shared" si="14"/>
        <v>0.66500000000000004</v>
      </c>
      <c r="G77" s="48">
        <f t="shared" si="15"/>
        <v>5.1513808799333197E-4</v>
      </c>
      <c r="H77" s="47">
        <f t="shared" si="16"/>
        <v>813.15099999999995</v>
      </c>
      <c r="I77" s="48">
        <f t="shared" si="17"/>
        <v>0.62990233291709141</v>
      </c>
      <c r="J77" s="47">
        <f t="shared" si="18"/>
        <v>471.6</v>
      </c>
      <c r="K77" s="48">
        <f t="shared" si="19"/>
        <v>0.36532198841752683</v>
      </c>
      <c r="L77" s="47">
        <f t="shared" si="20"/>
        <v>0</v>
      </c>
      <c r="M77" s="48">
        <f t="shared" si="21"/>
        <v>0</v>
      </c>
      <c r="N77" s="47">
        <f t="shared" si="22"/>
        <v>5.5</v>
      </c>
      <c r="O77" s="48">
        <f t="shared" si="23"/>
        <v>4.2605405773884593E-3</v>
      </c>
      <c r="P77" s="47">
        <f t="shared" si="24"/>
        <v>0</v>
      </c>
      <c r="Q77" s="48">
        <f t="shared" si="25"/>
        <v>0</v>
      </c>
      <c r="R77" s="8">
        <v>0</v>
      </c>
      <c r="S77" s="2">
        <v>501.255</v>
      </c>
      <c r="T77" s="2">
        <v>789.66099999999994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1284.751</v>
      </c>
      <c r="AB77" s="2">
        <v>471.6</v>
      </c>
      <c r="AC77" s="2">
        <v>813.15099999999995</v>
      </c>
      <c r="AD77" s="2">
        <v>0</v>
      </c>
      <c r="AE77" s="2">
        <v>0</v>
      </c>
      <c r="AF77" s="2">
        <v>0.66500000000000004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0.1</v>
      </c>
      <c r="AO77" s="2">
        <v>0</v>
      </c>
      <c r="AP77" s="2">
        <v>0</v>
      </c>
      <c r="AQ77" s="2">
        <v>0</v>
      </c>
      <c r="AR77" s="2">
        <v>0</v>
      </c>
      <c r="AS77" s="2">
        <v>5.4</v>
      </c>
      <c r="AT77" s="17">
        <v>0</v>
      </c>
    </row>
    <row r="78" spans="1:46" x14ac:dyDescent="0.25">
      <c r="A78" s="16">
        <v>77</v>
      </c>
      <c r="B78" s="14" t="s">
        <v>179</v>
      </c>
      <c r="C78" s="19" t="s">
        <v>180</v>
      </c>
      <c r="D78" s="9" t="s">
        <v>34</v>
      </c>
      <c r="E78" s="46">
        <f t="shared" si="13"/>
        <v>8.0519999999999996</v>
      </c>
      <c r="F78" s="47">
        <f t="shared" si="14"/>
        <v>0</v>
      </c>
      <c r="G78" s="48">
        <f t="shared" si="15"/>
        <v>0</v>
      </c>
      <c r="H78" s="47">
        <f t="shared" si="16"/>
        <v>2.782</v>
      </c>
      <c r="I78" s="48">
        <f t="shared" si="17"/>
        <v>0.34550422255340291</v>
      </c>
      <c r="J78" s="47">
        <f t="shared" si="18"/>
        <v>0.27</v>
      </c>
      <c r="K78" s="48">
        <f t="shared" si="19"/>
        <v>3.3532041728763042E-2</v>
      </c>
      <c r="L78" s="47">
        <f t="shared" si="20"/>
        <v>0</v>
      </c>
      <c r="M78" s="48">
        <f t="shared" si="21"/>
        <v>0</v>
      </c>
      <c r="N78" s="47">
        <f t="shared" si="22"/>
        <v>5</v>
      </c>
      <c r="O78" s="48">
        <f t="shared" si="23"/>
        <v>0.62096373571783414</v>
      </c>
      <c r="P78" s="47">
        <f t="shared" si="24"/>
        <v>0</v>
      </c>
      <c r="Q78" s="48">
        <f t="shared" si="25"/>
        <v>0</v>
      </c>
      <c r="R78" s="8">
        <v>0</v>
      </c>
      <c r="S78" s="2">
        <v>5.27</v>
      </c>
      <c r="T78" s="2">
        <v>2.782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2.782</v>
      </c>
      <c r="AB78" s="2">
        <v>0</v>
      </c>
      <c r="AC78" s="2">
        <v>2.782</v>
      </c>
      <c r="AD78" s="2">
        <v>0</v>
      </c>
      <c r="AE78" s="2">
        <v>0</v>
      </c>
      <c r="AF78" s="2">
        <v>0</v>
      </c>
      <c r="AG78" s="2">
        <v>0</v>
      </c>
      <c r="AH78" s="2">
        <v>0.27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5</v>
      </c>
      <c r="AT78" s="17">
        <v>0</v>
      </c>
    </row>
    <row r="79" spans="1:46" x14ac:dyDescent="0.25">
      <c r="A79" s="16">
        <v>78</v>
      </c>
      <c r="B79" s="14" t="s">
        <v>181</v>
      </c>
      <c r="C79" s="19" t="s">
        <v>182</v>
      </c>
      <c r="D79" s="9" t="s">
        <v>34</v>
      </c>
      <c r="E79" s="46">
        <f t="shared" si="13"/>
        <v>6</v>
      </c>
      <c r="F79" s="47">
        <f t="shared" si="14"/>
        <v>0</v>
      </c>
      <c r="G79" s="48">
        <f t="shared" si="15"/>
        <v>0</v>
      </c>
      <c r="H79" s="47">
        <f t="shared" si="16"/>
        <v>0</v>
      </c>
      <c r="I79" s="48">
        <f t="shared" si="17"/>
        <v>0</v>
      </c>
      <c r="J79" s="47">
        <f t="shared" si="18"/>
        <v>0</v>
      </c>
      <c r="K79" s="48">
        <f t="shared" si="19"/>
        <v>0</v>
      </c>
      <c r="L79" s="47">
        <f t="shared" si="20"/>
        <v>0</v>
      </c>
      <c r="M79" s="48">
        <f t="shared" si="21"/>
        <v>0</v>
      </c>
      <c r="N79" s="47">
        <f t="shared" si="22"/>
        <v>6</v>
      </c>
      <c r="O79" s="48">
        <f t="shared" si="23"/>
        <v>1</v>
      </c>
      <c r="P79" s="47">
        <f t="shared" si="24"/>
        <v>0</v>
      </c>
      <c r="Q79" s="48">
        <f t="shared" si="25"/>
        <v>0</v>
      </c>
      <c r="R79" s="8">
        <v>0</v>
      </c>
      <c r="S79" s="2">
        <v>6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6</v>
      </c>
      <c r="AT79" s="17">
        <v>0</v>
      </c>
    </row>
    <row r="80" spans="1:46" x14ac:dyDescent="0.25">
      <c r="A80" s="16">
        <v>79</v>
      </c>
      <c r="B80" s="14" t="s">
        <v>183</v>
      </c>
      <c r="C80" s="19" t="s">
        <v>184</v>
      </c>
      <c r="D80" s="9" t="s">
        <v>34</v>
      </c>
      <c r="E80" s="46">
        <f t="shared" si="13"/>
        <v>9.391</v>
      </c>
      <c r="F80" s="47">
        <f t="shared" si="14"/>
        <v>0</v>
      </c>
      <c r="G80" s="48">
        <f t="shared" si="15"/>
        <v>0</v>
      </c>
      <c r="H80" s="47">
        <f t="shared" si="16"/>
        <v>0</v>
      </c>
      <c r="I80" s="48">
        <f t="shared" si="17"/>
        <v>0</v>
      </c>
      <c r="J80" s="47">
        <f t="shared" si="18"/>
        <v>0</v>
      </c>
      <c r="K80" s="48">
        <f t="shared" si="19"/>
        <v>0</v>
      </c>
      <c r="L80" s="47">
        <f t="shared" si="20"/>
        <v>0.15</v>
      </c>
      <c r="M80" s="48">
        <f t="shared" si="21"/>
        <v>1.5972739857310191E-2</v>
      </c>
      <c r="N80" s="47">
        <f t="shared" si="22"/>
        <v>9.2409999999999997</v>
      </c>
      <c r="O80" s="48">
        <f t="shared" si="23"/>
        <v>0.98402726014268982</v>
      </c>
      <c r="P80" s="47">
        <f t="shared" si="24"/>
        <v>0</v>
      </c>
      <c r="Q80" s="48">
        <f t="shared" si="25"/>
        <v>0</v>
      </c>
      <c r="R80" s="8">
        <v>0</v>
      </c>
      <c r="S80" s="2">
        <v>9.2409999999999997</v>
      </c>
      <c r="T80" s="2">
        <v>0.15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0.15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0.24099999999999999</v>
      </c>
      <c r="AO80" s="2">
        <v>0</v>
      </c>
      <c r="AP80" s="2">
        <v>0</v>
      </c>
      <c r="AQ80" s="2">
        <v>0</v>
      </c>
      <c r="AR80" s="2">
        <v>0</v>
      </c>
      <c r="AS80" s="2">
        <v>9</v>
      </c>
      <c r="AT80" s="17">
        <v>0</v>
      </c>
    </row>
    <row r="81" spans="1:46" x14ac:dyDescent="0.25">
      <c r="A81" s="16">
        <v>80</v>
      </c>
      <c r="B81" s="14" t="s">
        <v>185</v>
      </c>
      <c r="C81" s="19" t="s">
        <v>186</v>
      </c>
      <c r="D81" s="9" t="s">
        <v>34</v>
      </c>
      <c r="E81" s="46">
        <f t="shared" si="13"/>
        <v>2</v>
      </c>
      <c r="F81" s="47">
        <f t="shared" si="14"/>
        <v>0</v>
      </c>
      <c r="G81" s="48">
        <f t="shared" si="15"/>
        <v>0</v>
      </c>
      <c r="H81" s="47">
        <f t="shared" si="16"/>
        <v>0</v>
      </c>
      <c r="I81" s="48">
        <f t="shared" si="17"/>
        <v>0</v>
      </c>
      <c r="J81" s="47">
        <f t="shared" si="18"/>
        <v>0</v>
      </c>
      <c r="K81" s="48">
        <f t="shared" si="19"/>
        <v>0</v>
      </c>
      <c r="L81" s="47">
        <f t="shared" si="20"/>
        <v>0</v>
      </c>
      <c r="M81" s="48">
        <f t="shared" si="21"/>
        <v>0</v>
      </c>
      <c r="N81" s="47">
        <f t="shared" si="22"/>
        <v>2</v>
      </c>
      <c r="O81" s="48">
        <f t="shared" si="23"/>
        <v>1</v>
      </c>
      <c r="P81" s="47">
        <f t="shared" si="24"/>
        <v>0</v>
      </c>
      <c r="Q81" s="48">
        <f t="shared" si="25"/>
        <v>0</v>
      </c>
      <c r="R81" s="8">
        <v>0</v>
      </c>
      <c r="S81" s="2">
        <v>2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2</v>
      </c>
      <c r="AT81" s="17">
        <v>0</v>
      </c>
    </row>
    <row r="82" spans="1:46" x14ac:dyDescent="0.25">
      <c r="A82" s="16">
        <v>81</v>
      </c>
      <c r="B82" s="14" t="s">
        <v>187</v>
      </c>
      <c r="C82" s="19" t="s">
        <v>188</v>
      </c>
      <c r="D82" s="9" t="s">
        <v>34</v>
      </c>
      <c r="E82" s="46">
        <f t="shared" si="13"/>
        <v>0.45</v>
      </c>
      <c r="F82" s="47">
        <f t="shared" si="14"/>
        <v>0</v>
      </c>
      <c r="G82" s="48">
        <f t="shared" si="15"/>
        <v>0</v>
      </c>
      <c r="H82" s="47">
        <f t="shared" si="16"/>
        <v>0</v>
      </c>
      <c r="I82" s="48">
        <f t="shared" si="17"/>
        <v>0</v>
      </c>
      <c r="J82" s="47">
        <f t="shared" si="18"/>
        <v>0</v>
      </c>
      <c r="K82" s="48">
        <f t="shared" si="19"/>
        <v>0</v>
      </c>
      <c r="L82" s="47">
        <f t="shared" si="20"/>
        <v>0.45</v>
      </c>
      <c r="M82" s="48">
        <f t="shared" si="21"/>
        <v>1</v>
      </c>
      <c r="N82" s="47">
        <f t="shared" si="22"/>
        <v>0</v>
      </c>
      <c r="O82" s="48">
        <f t="shared" si="23"/>
        <v>0</v>
      </c>
      <c r="P82" s="47">
        <f t="shared" si="24"/>
        <v>0</v>
      </c>
      <c r="Q82" s="48">
        <f t="shared" si="25"/>
        <v>0</v>
      </c>
      <c r="R82" s="8">
        <v>0</v>
      </c>
      <c r="S82" s="2">
        <v>0</v>
      </c>
      <c r="T82" s="2">
        <v>0.45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0.45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17">
        <v>0</v>
      </c>
    </row>
    <row r="83" spans="1:46" x14ac:dyDescent="0.25">
      <c r="A83" s="16">
        <v>82</v>
      </c>
      <c r="B83" s="14" t="s">
        <v>189</v>
      </c>
      <c r="C83" s="19" t="s">
        <v>190</v>
      </c>
      <c r="D83" s="9" t="s">
        <v>34</v>
      </c>
      <c r="E83" s="46">
        <f t="shared" si="13"/>
        <v>3</v>
      </c>
      <c r="F83" s="47">
        <f t="shared" si="14"/>
        <v>0</v>
      </c>
      <c r="G83" s="48">
        <f t="shared" si="15"/>
        <v>0</v>
      </c>
      <c r="H83" s="47">
        <f t="shared" si="16"/>
        <v>0</v>
      </c>
      <c r="I83" s="48">
        <f t="shared" si="17"/>
        <v>0</v>
      </c>
      <c r="J83" s="47">
        <f t="shared" si="18"/>
        <v>0</v>
      </c>
      <c r="K83" s="48">
        <f t="shared" si="19"/>
        <v>0</v>
      </c>
      <c r="L83" s="47">
        <f t="shared" si="20"/>
        <v>0</v>
      </c>
      <c r="M83" s="48">
        <f t="shared" si="21"/>
        <v>0</v>
      </c>
      <c r="N83" s="47">
        <f t="shared" si="22"/>
        <v>3</v>
      </c>
      <c r="O83" s="48">
        <f t="shared" si="23"/>
        <v>1</v>
      </c>
      <c r="P83" s="47">
        <f t="shared" si="24"/>
        <v>0</v>
      </c>
      <c r="Q83" s="48">
        <f t="shared" si="25"/>
        <v>0</v>
      </c>
      <c r="R83" s="8">
        <v>0</v>
      </c>
      <c r="S83" s="2">
        <v>3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3</v>
      </c>
      <c r="AT83" s="17">
        <v>0</v>
      </c>
    </row>
    <row r="84" spans="1:46" x14ac:dyDescent="0.25">
      <c r="A84" s="16">
        <v>83</v>
      </c>
      <c r="B84" s="14" t="s">
        <v>191</v>
      </c>
      <c r="C84" s="19" t="s">
        <v>192</v>
      </c>
      <c r="D84" s="9" t="s">
        <v>34</v>
      </c>
      <c r="E84" s="46">
        <f t="shared" si="13"/>
        <v>3.9</v>
      </c>
      <c r="F84" s="47">
        <f t="shared" si="14"/>
        <v>0</v>
      </c>
      <c r="G84" s="48">
        <f t="shared" si="15"/>
        <v>0</v>
      </c>
      <c r="H84" s="47">
        <f t="shared" si="16"/>
        <v>0</v>
      </c>
      <c r="I84" s="48">
        <f t="shared" si="17"/>
        <v>0</v>
      </c>
      <c r="J84" s="47">
        <f t="shared" si="18"/>
        <v>0</v>
      </c>
      <c r="K84" s="48">
        <f t="shared" si="19"/>
        <v>0</v>
      </c>
      <c r="L84" s="47">
        <f t="shared" si="20"/>
        <v>0</v>
      </c>
      <c r="M84" s="48">
        <f t="shared" si="21"/>
        <v>0</v>
      </c>
      <c r="N84" s="47">
        <f t="shared" si="22"/>
        <v>3.9</v>
      </c>
      <c r="O84" s="48">
        <f t="shared" si="23"/>
        <v>1</v>
      </c>
      <c r="P84" s="47">
        <f t="shared" si="24"/>
        <v>0</v>
      </c>
      <c r="Q84" s="48">
        <f t="shared" si="25"/>
        <v>0</v>
      </c>
      <c r="R84" s="8">
        <v>0</v>
      </c>
      <c r="S84" s="2">
        <v>3.9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3.9</v>
      </c>
      <c r="AT84" s="17">
        <v>0</v>
      </c>
    </row>
    <row r="85" spans="1:46" x14ac:dyDescent="0.25">
      <c r="A85" s="16">
        <v>84</v>
      </c>
      <c r="B85" s="14" t="s">
        <v>193</v>
      </c>
      <c r="C85" s="19" t="s">
        <v>194</v>
      </c>
      <c r="D85" s="9" t="s">
        <v>41</v>
      </c>
      <c r="E85" s="46">
        <f t="shared" si="13"/>
        <v>1.764</v>
      </c>
      <c r="F85" s="47">
        <f t="shared" si="14"/>
        <v>0</v>
      </c>
      <c r="G85" s="48">
        <f t="shared" si="15"/>
        <v>0</v>
      </c>
      <c r="H85" s="47">
        <f t="shared" si="16"/>
        <v>0</v>
      </c>
      <c r="I85" s="48">
        <f t="shared" si="17"/>
        <v>0</v>
      </c>
      <c r="J85" s="47">
        <f t="shared" si="18"/>
        <v>0.26</v>
      </c>
      <c r="K85" s="48">
        <f t="shared" si="19"/>
        <v>0.14739229024943312</v>
      </c>
      <c r="L85" s="47">
        <f t="shared" si="20"/>
        <v>1.0620000000000001</v>
      </c>
      <c r="M85" s="48">
        <f t="shared" si="21"/>
        <v>0.60204081632653061</v>
      </c>
      <c r="N85" s="47">
        <f t="shared" si="22"/>
        <v>0.38600000000000001</v>
      </c>
      <c r="O85" s="48">
        <f t="shared" si="23"/>
        <v>0.21882086167800455</v>
      </c>
      <c r="P85" s="47">
        <f t="shared" si="24"/>
        <v>5.5999999999999994E-2</v>
      </c>
      <c r="Q85" s="48">
        <f t="shared" si="25"/>
        <v>3.1746031746031744E-2</v>
      </c>
      <c r="R85" s="8">
        <v>0</v>
      </c>
      <c r="S85" s="2">
        <v>1.542</v>
      </c>
      <c r="T85" s="2">
        <v>0.222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0.26</v>
      </c>
      <c r="AI85" s="2">
        <v>0</v>
      </c>
      <c r="AJ85" s="2">
        <v>1.0620000000000001</v>
      </c>
      <c r="AK85" s="2">
        <v>0</v>
      </c>
      <c r="AL85" s="2">
        <v>0</v>
      </c>
      <c r="AM85" s="2">
        <v>0</v>
      </c>
      <c r="AN85" s="2">
        <v>0.2</v>
      </c>
      <c r="AO85" s="2">
        <v>0</v>
      </c>
      <c r="AP85" s="2">
        <v>0.186</v>
      </c>
      <c r="AQ85" s="2">
        <v>0.186</v>
      </c>
      <c r="AR85" s="2">
        <v>0</v>
      </c>
      <c r="AS85" s="2">
        <v>0</v>
      </c>
      <c r="AT85" s="17">
        <v>5.5999999999999994E-2</v>
      </c>
    </row>
    <row r="86" spans="1:46" x14ac:dyDescent="0.25">
      <c r="A86" s="16">
        <v>85</v>
      </c>
      <c r="B86" s="14" t="s">
        <v>195</v>
      </c>
      <c r="C86" s="19" t="s">
        <v>196</v>
      </c>
      <c r="D86" s="9" t="s">
        <v>34</v>
      </c>
      <c r="E86" s="46">
        <f t="shared" si="13"/>
        <v>6.0010000000000003</v>
      </c>
      <c r="F86" s="47">
        <f t="shared" si="14"/>
        <v>0</v>
      </c>
      <c r="G86" s="48">
        <f t="shared" si="15"/>
        <v>0</v>
      </c>
      <c r="H86" s="47">
        <f t="shared" si="16"/>
        <v>0</v>
      </c>
      <c r="I86" s="48">
        <f t="shared" si="17"/>
        <v>0</v>
      </c>
      <c r="J86" s="47">
        <f t="shared" si="18"/>
        <v>1E-3</v>
      </c>
      <c r="K86" s="48">
        <f t="shared" si="19"/>
        <v>1.6663889351774703E-4</v>
      </c>
      <c r="L86" s="47">
        <f t="shared" si="20"/>
        <v>0</v>
      </c>
      <c r="M86" s="48">
        <f t="shared" si="21"/>
        <v>0</v>
      </c>
      <c r="N86" s="47">
        <f t="shared" si="22"/>
        <v>6</v>
      </c>
      <c r="O86" s="48">
        <f t="shared" si="23"/>
        <v>0.99983336110648224</v>
      </c>
      <c r="P86" s="47">
        <f t="shared" si="24"/>
        <v>0</v>
      </c>
      <c r="Q86" s="48">
        <f t="shared" si="25"/>
        <v>0</v>
      </c>
      <c r="R86" s="8">
        <v>0</v>
      </c>
      <c r="S86" s="2">
        <v>6.0010000000000003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1E-3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6</v>
      </c>
      <c r="AT86" s="17">
        <v>0</v>
      </c>
    </row>
    <row r="87" spans="1:46" x14ac:dyDescent="0.25">
      <c r="A87" s="16">
        <v>86</v>
      </c>
      <c r="B87" s="14" t="s">
        <v>197</v>
      </c>
      <c r="C87" s="19" t="s">
        <v>198</v>
      </c>
      <c r="D87" s="9" t="s">
        <v>34</v>
      </c>
      <c r="E87" s="46">
        <f t="shared" si="13"/>
        <v>6.69</v>
      </c>
      <c r="F87" s="47">
        <f t="shared" si="14"/>
        <v>0</v>
      </c>
      <c r="G87" s="48">
        <f t="shared" si="15"/>
        <v>0</v>
      </c>
      <c r="H87" s="47">
        <f t="shared" si="16"/>
        <v>0</v>
      </c>
      <c r="I87" s="48">
        <f t="shared" si="17"/>
        <v>0</v>
      </c>
      <c r="J87" s="47">
        <f t="shared" si="18"/>
        <v>0.73799999999999999</v>
      </c>
      <c r="K87" s="48">
        <f t="shared" si="19"/>
        <v>0.11031390134529147</v>
      </c>
      <c r="L87" s="47">
        <f t="shared" si="20"/>
        <v>0</v>
      </c>
      <c r="M87" s="48">
        <f t="shared" si="21"/>
        <v>0</v>
      </c>
      <c r="N87" s="47">
        <f t="shared" si="22"/>
        <v>5.9520000000000008</v>
      </c>
      <c r="O87" s="48">
        <f t="shared" si="23"/>
        <v>0.8896860986547086</v>
      </c>
      <c r="P87" s="47">
        <f t="shared" si="24"/>
        <v>0</v>
      </c>
      <c r="Q87" s="48">
        <f t="shared" si="25"/>
        <v>0</v>
      </c>
      <c r="R87" s="8">
        <v>0</v>
      </c>
      <c r="S87" s="2">
        <v>6.69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0.73799999999999999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5.8800000000000008</v>
      </c>
      <c r="AO87" s="2">
        <v>0</v>
      </c>
      <c r="AP87" s="2">
        <v>0</v>
      </c>
      <c r="AQ87" s="2">
        <v>0</v>
      </c>
      <c r="AR87" s="2">
        <v>0</v>
      </c>
      <c r="AS87" s="2">
        <v>7.1999999999999995E-2</v>
      </c>
      <c r="AT87" s="17">
        <v>0</v>
      </c>
    </row>
    <row r="88" spans="1:46" x14ac:dyDescent="0.25">
      <c r="A88" s="16">
        <v>87</v>
      </c>
      <c r="B88" s="14" t="s">
        <v>199</v>
      </c>
      <c r="C88" s="19" t="s">
        <v>200</v>
      </c>
      <c r="D88" s="9" t="s">
        <v>41</v>
      </c>
      <c r="E88" s="46">
        <f t="shared" si="13"/>
        <v>1.6E-2</v>
      </c>
      <c r="F88" s="47">
        <f t="shared" si="14"/>
        <v>0</v>
      </c>
      <c r="G88" s="48">
        <f t="shared" si="15"/>
        <v>0</v>
      </c>
      <c r="H88" s="47">
        <f t="shared" si="16"/>
        <v>0</v>
      </c>
      <c r="I88" s="48">
        <f t="shared" si="17"/>
        <v>0</v>
      </c>
      <c r="J88" s="47">
        <f t="shared" si="18"/>
        <v>0</v>
      </c>
      <c r="K88" s="48">
        <f t="shared" si="19"/>
        <v>0</v>
      </c>
      <c r="L88" s="47">
        <f t="shared" si="20"/>
        <v>8.0000000000000002E-3</v>
      </c>
      <c r="M88" s="48">
        <f t="shared" si="21"/>
        <v>0.5</v>
      </c>
      <c r="N88" s="47">
        <f t="shared" si="22"/>
        <v>8.0000000000000002E-3</v>
      </c>
      <c r="O88" s="48">
        <f t="shared" si="23"/>
        <v>0.5</v>
      </c>
      <c r="P88" s="47">
        <f t="shared" si="24"/>
        <v>0</v>
      </c>
      <c r="Q88" s="48">
        <f t="shared" si="25"/>
        <v>0</v>
      </c>
      <c r="R88" s="8">
        <v>0</v>
      </c>
      <c r="S88" s="2">
        <v>8.0000000000000002E-3</v>
      </c>
      <c r="T88" s="2">
        <v>8.0000000000000002E-3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8.0000000000000002E-3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8.0000000000000002E-3</v>
      </c>
      <c r="AQ88" s="2">
        <v>8.0000000000000002E-3</v>
      </c>
      <c r="AR88" s="2">
        <v>0</v>
      </c>
      <c r="AS88" s="2">
        <v>0</v>
      </c>
      <c r="AT88" s="17">
        <v>0</v>
      </c>
    </row>
    <row r="89" spans="1:46" x14ac:dyDescent="0.25">
      <c r="A89" s="16">
        <v>88</v>
      </c>
      <c r="B89" s="14" t="s">
        <v>201</v>
      </c>
      <c r="C89" s="19" t="s">
        <v>202</v>
      </c>
      <c r="D89" s="9" t="s">
        <v>34</v>
      </c>
      <c r="E89" s="46">
        <f t="shared" si="13"/>
        <v>15</v>
      </c>
      <c r="F89" s="47">
        <f t="shared" si="14"/>
        <v>0</v>
      </c>
      <c r="G89" s="48">
        <f t="shared" si="15"/>
        <v>0</v>
      </c>
      <c r="H89" s="47">
        <f t="shared" si="16"/>
        <v>0</v>
      </c>
      <c r="I89" s="48">
        <f t="shared" si="17"/>
        <v>0</v>
      </c>
      <c r="J89" s="47">
        <f t="shared" si="18"/>
        <v>0</v>
      </c>
      <c r="K89" s="48">
        <f t="shared" si="19"/>
        <v>0</v>
      </c>
      <c r="L89" s="47">
        <f t="shared" si="20"/>
        <v>0</v>
      </c>
      <c r="M89" s="48">
        <f t="shared" si="21"/>
        <v>0</v>
      </c>
      <c r="N89" s="47">
        <f t="shared" si="22"/>
        <v>15</v>
      </c>
      <c r="O89" s="48">
        <f t="shared" si="23"/>
        <v>1</v>
      </c>
      <c r="P89" s="47">
        <f t="shared" si="24"/>
        <v>0</v>
      </c>
      <c r="Q89" s="48">
        <f t="shared" si="25"/>
        <v>0</v>
      </c>
      <c r="R89" s="8">
        <v>0</v>
      </c>
      <c r="S89" s="2">
        <v>15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15</v>
      </c>
      <c r="AT89" s="17">
        <v>0</v>
      </c>
    </row>
    <row r="90" spans="1:46" x14ac:dyDescent="0.25">
      <c r="A90" s="16">
        <v>89</v>
      </c>
      <c r="B90" s="14" t="s">
        <v>203</v>
      </c>
      <c r="C90" s="19" t="s">
        <v>204</v>
      </c>
      <c r="D90" s="9" t="s">
        <v>34</v>
      </c>
      <c r="E90" s="46">
        <f t="shared" si="13"/>
        <v>71.040000000000006</v>
      </c>
      <c r="F90" s="47">
        <f t="shared" si="14"/>
        <v>0</v>
      </c>
      <c r="G90" s="48">
        <f t="shared" si="15"/>
        <v>0</v>
      </c>
      <c r="H90" s="47">
        <f t="shared" si="16"/>
        <v>0</v>
      </c>
      <c r="I90" s="48">
        <f t="shared" si="17"/>
        <v>0</v>
      </c>
      <c r="J90" s="47">
        <f t="shared" si="18"/>
        <v>0.6</v>
      </c>
      <c r="K90" s="48">
        <f t="shared" si="19"/>
        <v>8.4459459459459447E-3</v>
      </c>
      <c r="L90" s="47">
        <f t="shared" si="20"/>
        <v>3</v>
      </c>
      <c r="M90" s="48">
        <f t="shared" si="21"/>
        <v>4.2229729729729729E-2</v>
      </c>
      <c r="N90" s="47">
        <f t="shared" si="22"/>
        <v>67.44</v>
      </c>
      <c r="O90" s="48">
        <f t="shared" si="23"/>
        <v>0.94932432432432423</v>
      </c>
      <c r="P90" s="47">
        <f t="shared" si="24"/>
        <v>0</v>
      </c>
      <c r="Q90" s="48">
        <f t="shared" si="25"/>
        <v>0</v>
      </c>
      <c r="R90" s="8">
        <v>0</v>
      </c>
      <c r="S90" s="2">
        <v>68.040000000000006</v>
      </c>
      <c r="T90" s="2">
        <v>3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3</v>
      </c>
      <c r="AE90" s="2">
        <v>0</v>
      </c>
      <c r="AF90" s="2">
        <v>0</v>
      </c>
      <c r="AG90" s="2">
        <v>0</v>
      </c>
      <c r="AH90" s="2">
        <v>0.6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56.44</v>
      </c>
      <c r="AO90" s="2">
        <v>0</v>
      </c>
      <c r="AP90" s="2">
        <v>0</v>
      </c>
      <c r="AQ90" s="2">
        <v>0</v>
      </c>
      <c r="AR90" s="2">
        <v>0</v>
      </c>
      <c r="AS90" s="2">
        <v>11</v>
      </c>
      <c r="AT90" s="17">
        <v>0</v>
      </c>
    </row>
    <row r="91" spans="1:46" x14ac:dyDescent="0.25">
      <c r="A91" s="16">
        <v>90</v>
      </c>
      <c r="B91" s="14" t="s">
        <v>205</v>
      </c>
      <c r="C91" s="19" t="s">
        <v>206</v>
      </c>
      <c r="D91" s="9" t="s">
        <v>41</v>
      </c>
      <c r="E91" s="46">
        <f t="shared" si="13"/>
        <v>1E-3</v>
      </c>
      <c r="F91" s="47">
        <f t="shared" si="14"/>
        <v>0</v>
      </c>
      <c r="G91" s="48">
        <f t="shared" si="15"/>
        <v>0</v>
      </c>
      <c r="H91" s="47">
        <f t="shared" si="16"/>
        <v>0</v>
      </c>
      <c r="I91" s="48">
        <f t="shared" si="17"/>
        <v>0</v>
      </c>
      <c r="J91" s="47">
        <f t="shared" si="18"/>
        <v>0</v>
      </c>
      <c r="K91" s="48">
        <f t="shared" si="19"/>
        <v>0</v>
      </c>
      <c r="L91" s="47">
        <f t="shared" si="20"/>
        <v>1E-3</v>
      </c>
      <c r="M91" s="48">
        <f t="shared" si="21"/>
        <v>1</v>
      </c>
      <c r="N91" s="47">
        <f t="shared" si="22"/>
        <v>0</v>
      </c>
      <c r="O91" s="48">
        <f t="shared" si="23"/>
        <v>0</v>
      </c>
      <c r="P91" s="47">
        <f t="shared" si="24"/>
        <v>0</v>
      </c>
      <c r="Q91" s="48">
        <f t="shared" si="25"/>
        <v>0</v>
      </c>
      <c r="R91" s="8">
        <v>0</v>
      </c>
      <c r="S91" s="2">
        <v>1E-3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1E-3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17">
        <v>0</v>
      </c>
    </row>
    <row r="92" spans="1:46" x14ac:dyDescent="0.25">
      <c r="A92" s="16">
        <v>91</v>
      </c>
      <c r="B92" s="14" t="s">
        <v>207</v>
      </c>
      <c r="C92" s="19" t="s">
        <v>208</v>
      </c>
      <c r="D92" s="9" t="s">
        <v>41</v>
      </c>
      <c r="E92" s="46">
        <f t="shared" si="13"/>
        <v>1.099</v>
      </c>
      <c r="F92" s="47">
        <f t="shared" si="14"/>
        <v>0</v>
      </c>
      <c r="G92" s="48">
        <f t="shared" si="15"/>
        <v>0</v>
      </c>
      <c r="H92" s="47">
        <f t="shared" si="16"/>
        <v>0</v>
      </c>
      <c r="I92" s="48">
        <f t="shared" si="17"/>
        <v>0</v>
      </c>
      <c r="J92" s="47">
        <f t="shared" si="18"/>
        <v>0</v>
      </c>
      <c r="K92" s="48">
        <f t="shared" si="19"/>
        <v>0</v>
      </c>
      <c r="L92" s="47">
        <f t="shared" si="20"/>
        <v>0.63</v>
      </c>
      <c r="M92" s="48">
        <f t="shared" si="21"/>
        <v>0.57324840764331209</v>
      </c>
      <c r="N92" s="47">
        <f t="shared" si="22"/>
        <v>0.46899999999999997</v>
      </c>
      <c r="O92" s="48">
        <f t="shared" si="23"/>
        <v>0.42675159235668786</v>
      </c>
      <c r="P92" s="47">
        <f t="shared" si="24"/>
        <v>0</v>
      </c>
      <c r="Q92" s="48">
        <f t="shared" si="25"/>
        <v>0</v>
      </c>
      <c r="R92" s="8">
        <v>0.46899999999999997</v>
      </c>
      <c r="S92" s="2">
        <v>0.03</v>
      </c>
      <c r="T92" s="2">
        <v>0.6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0.6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0.03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0.46899999999999997</v>
      </c>
      <c r="AQ92" s="2">
        <v>0.46899999999999997</v>
      </c>
      <c r="AR92" s="2">
        <v>0</v>
      </c>
      <c r="AS92" s="2">
        <v>0</v>
      </c>
      <c r="AT92" s="17">
        <v>0</v>
      </c>
    </row>
    <row r="93" spans="1:46" x14ac:dyDescent="0.25">
      <c r="A93" s="16">
        <v>92</v>
      </c>
      <c r="B93" s="14" t="s">
        <v>209</v>
      </c>
      <c r="C93" s="19" t="s">
        <v>210</v>
      </c>
      <c r="D93" s="9" t="s">
        <v>41</v>
      </c>
      <c r="E93" s="46">
        <f t="shared" si="13"/>
        <v>1E-3</v>
      </c>
      <c r="F93" s="47">
        <f t="shared" si="14"/>
        <v>0</v>
      </c>
      <c r="G93" s="48">
        <f t="shared" si="15"/>
        <v>0</v>
      </c>
      <c r="H93" s="47">
        <f t="shared" si="16"/>
        <v>0</v>
      </c>
      <c r="I93" s="48">
        <f t="shared" si="17"/>
        <v>0</v>
      </c>
      <c r="J93" s="47">
        <f t="shared" si="18"/>
        <v>0</v>
      </c>
      <c r="K93" s="48">
        <f t="shared" si="19"/>
        <v>0</v>
      </c>
      <c r="L93" s="47">
        <f t="shared" si="20"/>
        <v>1E-3</v>
      </c>
      <c r="M93" s="48">
        <f t="shared" si="21"/>
        <v>1</v>
      </c>
      <c r="N93" s="47">
        <f t="shared" si="22"/>
        <v>0</v>
      </c>
      <c r="O93" s="48">
        <f t="shared" si="23"/>
        <v>0</v>
      </c>
      <c r="P93" s="47">
        <f t="shared" si="24"/>
        <v>0</v>
      </c>
      <c r="Q93" s="48">
        <f t="shared" si="25"/>
        <v>0</v>
      </c>
      <c r="R93" s="8">
        <v>0</v>
      </c>
      <c r="S93" s="2">
        <v>1E-3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1E-3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17">
        <v>0</v>
      </c>
    </row>
    <row r="94" spans="1:46" x14ac:dyDescent="0.25">
      <c r="A94" s="16">
        <v>93</v>
      </c>
      <c r="B94" s="14" t="s">
        <v>211</v>
      </c>
      <c r="C94" s="19" t="s">
        <v>212</v>
      </c>
      <c r="D94" s="9" t="s">
        <v>34</v>
      </c>
      <c r="E94" s="46">
        <f t="shared" si="13"/>
        <v>12</v>
      </c>
      <c r="F94" s="47">
        <f t="shared" si="14"/>
        <v>0</v>
      </c>
      <c r="G94" s="48">
        <f t="shared" si="15"/>
        <v>0</v>
      </c>
      <c r="H94" s="47">
        <f t="shared" si="16"/>
        <v>0</v>
      </c>
      <c r="I94" s="48">
        <f t="shared" si="17"/>
        <v>0</v>
      </c>
      <c r="J94" s="47">
        <f t="shared" si="18"/>
        <v>0</v>
      </c>
      <c r="K94" s="48">
        <f t="shared" si="19"/>
        <v>0</v>
      </c>
      <c r="L94" s="47">
        <f t="shared" si="20"/>
        <v>0</v>
      </c>
      <c r="M94" s="48">
        <f t="shared" si="21"/>
        <v>0</v>
      </c>
      <c r="N94" s="47">
        <f t="shared" si="22"/>
        <v>12</v>
      </c>
      <c r="O94" s="48">
        <f t="shared" si="23"/>
        <v>1</v>
      </c>
      <c r="P94" s="47">
        <f t="shared" si="24"/>
        <v>0</v>
      </c>
      <c r="Q94" s="48">
        <f t="shared" si="25"/>
        <v>0</v>
      </c>
      <c r="R94" s="8">
        <v>0</v>
      </c>
      <c r="S94" s="2">
        <v>12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12</v>
      </c>
      <c r="AT94" s="17">
        <v>0</v>
      </c>
    </row>
    <row r="95" spans="1:46" x14ac:dyDescent="0.25">
      <c r="A95" s="16">
        <v>94</v>
      </c>
      <c r="B95" s="14" t="s">
        <v>213</v>
      </c>
      <c r="C95" s="19" t="s">
        <v>214</v>
      </c>
      <c r="D95" s="9" t="s">
        <v>41</v>
      </c>
      <c r="E95" s="46">
        <f t="shared" si="13"/>
        <v>1.6880000000000002</v>
      </c>
      <c r="F95" s="47">
        <f t="shared" si="14"/>
        <v>0</v>
      </c>
      <c r="G95" s="48">
        <f t="shared" si="15"/>
        <v>0</v>
      </c>
      <c r="H95" s="47">
        <f t="shared" si="16"/>
        <v>0</v>
      </c>
      <c r="I95" s="48">
        <f t="shared" si="17"/>
        <v>0</v>
      </c>
      <c r="J95" s="47">
        <f t="shared" si="18"/>
        <v>0.30000000000000004</v>
      </c>
      <c r="K95" s="48">
        <f t="shared" si="19"/>
        <v>0.17772511848341233</v>
      </c>
      <c r="L95" s="47">
        <f t="shared" si="20"/>
        <v>1.274</v>
      </c>
      <c r="M95" s="48">
        <f t="shared" si="21"/>
        <v>0.75473933649289093</v>
      </c>
      <c r="N95" s="47">
        <f t="shared" si="22"/>
        <v>0.104</v>
      </c>
      <c r="O95" s="48">
        <f t="shared" si="23"/>
        <v>6.1611374407582929E-2</v>
      </c>
      <c r="P95" s="47">
        <f t="shared" si="24"/>
        <v>0.01</v>
      </c>
      <c r="Q95" s="48">
        <f t="shared" si="25"/>
        <v>5.9241706161137437E-3</v>
      </c>
      <c r="R95" s="8">
        <v>9.9000000000000005E-2</v>
      </c>
      <c r="S95" s="2">
        <v>0.78400000000000003</v>
      </c>
      <c r="T95" s="2">
        <v>0.80500000000000005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0.8</v>
      </c>
      <c r="AE95" s="2">
        <v>0</v>
      </c>
      <c r="AF95" s="2">
        <v>0</v>
      </c>
      <c r="AG95" s="2">
        <v>0</v>
      </c>
      <c r="AH95" s="2">
        <v>0.30000000000000004</v>
      </c>
      <c r="AI95" s="2">
        <v>0</v>
      </c>
      <c r="AJ95" s="2">
        <v>0.47400000000000003</v>
      </c>
      <c r="AK95" s="2">
        <v>3.0000000000000001E-3</v>
      </c>
      <c r="AL95" s="2">
        <v>0</v>
      </c>
      <c r="AM95" s="2">
        <v>0</v>
      </c>
      <c r="AN95" s="2">
        <v>0</v>
      </c>
      <c r="AO95" s="2">
        <v>0</v>
      </c>
      <c r="AP95" s="2">
        <v>0.104</v>
      </c>
      <c r="AQ95" s="2">
        <v>0.104</v>
      </c>
      <c r="AR95" s="2">
        <v>0</v>
      </c>
      <c r="AS95" s="2">
        <v>0</v>
      </c>
      <c r="AT95" s="17">
        <v>0.01</v>
      </c>
    </row>
    <row r="96" spans="1:46" x14ac:dyDescent="0.25">
      <c r="A96" s="16">
        <v>95</v>
      </c>
      <c r="B96" s="14" t="s">
        <v>215</v>
      </c>
      <c r="C96" s="19" t="s">
        <v>216</v>
      </c>
      <c r="D96" s="9" t="s">
        <v>34</v>
      </c>
      <c r="E96" s="46">
        <f t="shared" si="13"/>
        <v>2059.6369999999997</v>
      </c>
      <c r="F96" s="47">
        <f t="shared" si="14"/>
        <v>0</v>
      </c>
      <c r="G96" s="48">
        <f t="shared" si="15"/>
        <v>0</v>
      </c>
      <c r="H96" s="47">
        <f t="shared" si="16"/>
        <v>568.46699999999998</v>
      </c>
      <c r="I96" s="48">
        <f t="shared" si="17"/>
        <v>0.27600348993536244</v>
      </c>
      <c r="J96" s="47">
        <f t="shared" si="18"/>
        <v>438.1330000000001</v>
      </c>
      <c r="K96" s="48">
        <f t="shared" si="19"/>
        <v>0.21272340708581181</v>
      </c>
      <c r="L96" s="47">
        <f t="shared" si="20"/>
        <v>4.9269999999999996</v>
      </c>
      <c r="M96" s="48">
        <f t="shared" si="21"/>
        <v>2.3921691055268477E-3</v>
      </c>
      <c r="N96" s="47">
        <f t="shared" si="22"/>
        <v>1048.1099999999999</v>
      </c>
      <c r="O96" s="48">
        <f t="shared" si="23"/>
        <v>0.50888093387329902</v>
      </c>
      <c r="P96" s="47">
        <f t="shared" si="24"/>
        <v>0</v>
      </c>
      <c r="Q96" s="48">
        <f t="shared" si="25"/>
        <v>0</v>
      </c>
      <c r="R96" s="8">
        <v>0.02</v>
      </c>
      <c r="S96" s="2">
        <v>1485.5199999999998</v>
      </c>
      <c r="T96" s="2">
        <v>573.851</v>
      </c>
      <c r="U96" s="2">
        <v>0</v>
      </c>
      <c r="V96" s="2">
        <v>0</v>
      </c>
      <c r="W96" s="2">
        <v>0.246</v>
      </c>
      <c r="X96" s="2">
        <v>0</v>
      </c>
      <c r="Y96" s="2">
        <v>0</v>
      </c>
      <c r="Z96" s="2">
        <v>0</v>
      </c>
      <c r="AA96" s="2">
        <v>1005.6990000000001</v>
      </c>
      <c r="AB96" s="2">
        <v>436.62</v>
      </c>
      <c r="AC96" s="2">
        <v>568.46699999999998</v>
      </c>
      <c r="AD96" s="2">
        <v>1.3239999999999998</v>
      </c>
      <c r="AE96" s="2">
        <v>0</v>
      </c>
      <c r="AF96" s="2">
        <v>0</v>
      </c>
      <c r="AG96" s="2">
        <v>0</v>
      </c>
      <c r="AH96" s="2">
        <v>0.90100000000000002</v>
      </c>
      <c r="AI96" s="2">
        <v>0</v>
      </c>
      <c r="AJ96" s="2">
        <v>3.6030000000000002</v>
      </c>
      <c r="AK96" s="2">
        <v>3.6030000000000002</v>
      </c>
      <c r="AL96" s="2">
        <v>0</v>
      </c>
      <c r="AM96" s="2">
        <v>0</v>
      </c>
      <c r="AN96" s="2">
        <v>1043.2809999999999</v>
      </c>
      <c r="AO96" s="2">
        <v>0</v>
      </c>
      <c r="AP96" s="2">
        <v>3.8490000000000002</v>
      </c>
      <c r="AQ96" s="2">
        <v>3.6030000000000002</v>
      </c>
      <c r="AR96" s="2">
        <v>0</v>
      </c>
      <c r="AS96" s="2">
        <v>0.98</v>
      </c>
      <c r="AT96" s="17">
        <v>0</v>
      </c>
    </row>
    <row r="97" spans="1:46" x14ac:dyDescent="0.25">
      <c r="A97" s="16">
        <v>96</v>
      </c>
      <c r="B97" s="14" t="s">
        <v>217</v>
      </c>
      <c r="C97" s="19" t="s">
        <v>218</v>
      </c>
      <c r="D97" s="9" t="s">
        <v>34</v>
      </c>
      <c r="E97" s="46">
        <f t="shared" si="13"/>
        <v>434.06900000000007</v>
      </c>
      <c r="F97" s="47">
        <f t="shared" si="14"/>
        <v>0</v>
      </c>
      <c r="G97" s="48">
        <f t="shared" si="15"/>
        <v>0</v>
      </c>
      <c r="H97" s="47">
        <f t="shared" si="16"/>
        <v>0</v>
      </c>
      <c r="I97" s="48">
        <f t="shared" si="17"/>
        <v>0</v>
      </c>
      <c r="J97" s="47">
        <f t="shared" si="18"/>
        <v>0</v>
      </c>
      <c r="K97" s="48">
        <f t="shared" si="19"/>
        <v>0</v>
      </c>
      <c r="L97" s="47">
        <f t="shared" si="20"/>
        <v>0.1</v>
      </c>
      <c r="M97" s="48">
        <f t="shared" si="21"/>
        <v>2.303781196077121E-4</v>
      </c>
      <c r="N97" s="47">
        <f t="shared" si="22"/>
        <v>433.96900000000005</v>
      </c>
      <c r="O97" s="48">
        <f t="shared" si="23"/>
        <v>0.9997696218803922</v>
      </c>
      <c r="P97" s="47">
        <f t="shared" si="24"/>
        <v>0</v>
      </c>
      <c r="Q97" s="48">
        <f t="shared" si="25"/>
        <v>0</v>
      </c>
      <c r="R97" s="8">
        <v>0</v>
      </c>
      <c r="S97" s="2">
        <v>113.16900000000001</v>
      </c>
      <c r="T97" s="2">
        <v>320.90000000000003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0.1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113.16900000000001</v>
      </c>
      <c r="AO97" s="2">
        <v>0</v>
      </c>
      <c r="AP97" s="2">
        <v>0</v>
      </c>
      <c r="AQ97" s="2">
        <v>0</v>
      </c>
      <c r="AR97" s="2">
        <v>0</v>
      </c>
      <c r="AS97" s="2">
        <v>320.8</v>
      </c>
      <c r="AT97" s="17">
        <v>0</v>
      </c>
    </row>
    <row r="98" spans="1:46" x14ac:dyDescent="0.25">
      <c r="A98" s="16">
        <v>97</v>
      </c>
      <c r="B98" s="14" t="s">
        <v>219</v>
      </c>
      <c r="C98" s="19" t="s">
        <v>220</v>
      </c>
      <c r="D98" s="9" t="s">
        <v>34</v>
      </c>
      <c r="E98" s="46">
        <f t="shared" si="13"/>
        <v>9</v>
      </c>
      <c r="F98" s="47">
        <f t="shared" si="14"/>
        <v>0</v>
      </c>
      <c r="G98" s="48">
        <f t="shared" si="15"/>
        <v>0</v>
      </c>
      <c r="H98" s="47">
        <f t="shared" si="16"/>
        <v>0</v>
      </c>
      <c r="I98" s="48">
        <f t="shared" si="17"/>
        <v>0</v>
      </c>
      <c r="J98" s="47">
        <f t="shared" si="18"/>
        <v>0</v>
      </c>
      <c r="K98" s="48">
        <f t="shared" si="19"/>
        <v>0</v>
      </c>
      <c r="L98" s="47">
        <f t="shared" si="20"/>
        <v>0</v>
      </c>
      <c r="M98" s="48">
        <f t="shared" si="21"/>
        <v>0</v>
      </c>
      <c r="N98" s="47">
        <f t="shared" si="22"/>
        <v>9</v>
      </c>
      <c r="O98" s="48">
        <f t="shared" si="23"/>
        <v>1</v>
      </c>
      <c r="P98" s="47">
        <f t="shared" si="24"/>
        <v>0</v>
      </c>
      <c r="Q98" s="48">
        <f t="shared" si="25"/>
        <v>0</v>
      </c>
      <c r="R98" s="8">
        <v>0</v>
      </c>
      <c r="S98" s="2">
        <v>9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9</v>
      </c>
      <c r="AT98" s="17">
        <v>0</v>
      </c>
    </row>
    <row r="99" spans="1:46" x14ac:dyDescent="0.25">
      <c r="A99" s="16">
        <v>99</v>
      </c>
      <c r="B99" s="14" t="s">
        <v>221</v>
      </c>
      <c r="C99" s="19" t="s">
        <v>222</v>
      </c>
      <c r="D99" s="9" t="s">
        <v>34</v>
      </c>
      <c r="E99" s="46">
        <f t="shared" si="13"/>
        <v>723.52699999999993</v>
      </c>
      <c r="F99" s="47">
        <f t="shared" si="14"/>
        <v>2.1230000000000002</v>
      </c>
      <c r="G99" s="48">
        <f t="shared" si="15"/>
        <v>2.9342374230678335E-3</v>
      </c>
      <c r="H99" s="47">
        <f t="shared" si="16"/>
        <v>143.19800000000001</v>
      </c>
      <c r="I99" s="48">
        <f t="shared" si="17"/>
        <v>0.19791659468133188</v>
      </c>
      <c r="J99" s="47">
        <f t="shared" si="18"/>
        <v>498.25</v>
      </c>
      <c r="K99" s="48">
        <f t="shared" si="19"/>
        <v>0.68864050685047007</v>
      </c>
      <c r="L99" s="47">
        <f t="shared" si="20"/>
        <v>67.47999999999999</v>
      </c>
      <c r="M99" s="48">
        <f t="shared" si="21"/>
        <v>9.3265351534911611E-2</v>
      </c>
      <c r="N99" s="47">
        <f t="shared" si="22"/>
        <v>9.468</v>
      </c>
      <c r="O99" s="48">
        <f t="shared" si="23"/>
        <v>1.308589727819418E-2</v>
      </c>
      <c r="P99" s="47">
        <f t="shared" si="24"/>
        <v>3.0080000000000005</v>
      </c>
      <c r="Q99" s="48">
        <f t="shared" si="25"/>
        <v>4.1574122320245143E-3</v>
      </c>
      <c r="R99" s="8">
        <v>161.19999999999999</v>
      </c>
      <c r="S99" s="2">
        <v>354.21699999999998</v>
      </c>
      <c r="T99" s="2">
        <v>207.779</v>
      </c>
      <c r="U99" s="2">
        <v>0</v>
      </c>
      <c r="V99" s="2">
        <v>0</v>
      </c>
      <c r="W99" s="2">
        <v>0.33100000000000002</v>
      </c>
      <c r="X99" s="2">
        <v>0</v>
      </c>
      <c r="Y99" s="2">
        <v>0</v>
      </c>
      <c r="Z99" s="2">
        <v>0</v>
      </c>
      <c r="AA99" s="2">
        <v>398.358</v>
      </c>
      <c r="AB99" s="2">
        <v>251.04</v>
      </c>
      <c r="AC99" s="2">
        <v>143.19800000000001</v>
      </c>
      <c r="AD99" s="2">
        <v>61.021999999999991</v>
      </c>
      <c r="AE99" s="2">
        <v>0</v>
      </c>
      <c r="AF99" s="2">
        <v>2.1230000000000002</v>
      </c>
      <c r="AG99" s="2">
        <v>0</v>
      </c>
      <c r="AH99" s="2">
        <v>243.08999999999997</v>
      </c>
      <c r="AI99" s="2">
        <v>2.19</v>
      </c>
      <c r="AJ99" s="2">
        <v>6.4580000000000002</v>
      </c>
      <c r="AK99" s="2">
        <v>4.8559999999999999</v>
      </c>
      <c r="AL99" s="2">
        <v>0</v>
      </c>
      <c r="AM99" s="2">
        <v>0</v>
      </c>
      <c r="AN99" s="2">
        <v>0</v>
      </c>
      <c r="AO99" s="2">
        <v>0</v>
      </c>
      <c r="AP99" s="2">
        <v>9.468</v>
      </c>
      <c r="AQ99" s="2">
        <v>9.1370000000000005</v>
      </c>
      <c r="AR99" s="2">
        <v>0.1</v>
      </c>
      <c r="AS99" s="2">
        <v>0</v>
      </c>
      <c r="AT99" s="17">
        <v>3.0080000000000005</v>
      </c>
    </row>
    <row r="100" spans="1:46" x14ac:dyDescent="0.25">
      <c r="A100" s="16">
        <v>102</v>
      </c>
      <c r="B100" s="14" t="s">
        <v>223</v>
      </c>
      <c r="C100" s="19" t="s">
        <v>224</v>
      </c>
      <c r="D100" s="9" t="s">
        <v>34</v>
      </c>
      <c r="E100" s="46">
        <f t="shared" si="13"/>
        <v>2638.2690000000002</v>
      </c>
      <c r="F100" s="47">
        <f t="shared" si="14"/>
        <v>0.48199999999999998</v>
      </c>
      <c r="G100" s="48">
        <f t="shared" si="15"/>
        <v>1.8269554772466339E-4</v>
      </c>
      <c r="H100" s="47">
        <f t="shared" si="16"/>
        <v>1879.0239999999999</v>
      </c>
      <c r="I100" s="48">
        <f t="shared" si="17"/>
        <v>0.71221850387507857</v>
      </c>
      <c r="J100" s="47">
        <f t="shared" si="18"/>
        <v>753.77200000000016</v>
      </c>
      <c r="K100" s="48">
        <f t="shared" si="19"/>
        <v>0.28570702987451246</v>
      </c>
      <c r="L100" s="47">
        <f t="shared" si="20"/>
        <v>0.80200000000000005</v>
      </c>
      <c r="M100" s="48">
        <f t="shared" si="21"/>
        <v>3.0398719766634865E-4</v>
      </c>
      <c r="N100" s="47">
        <f t="shared" si="22"/>
        <v>0</v>
      </c>
      <c r="O100" s="48">
        <f t="shared" si="23"/>
        <v>0</v>
      </c>
      <c r="P100" s="47">
        <f t="shared" si="24"/>
        <v>4.1890000000000001</v>
      </c>
      <c r="Q100" s="48">
        <f t="shared" si="25"/>
        <v>1.5877835050178734E-3</v>
      </c>
      <c r="R100" s="8">
        <v>760.577</v>
      </c>
      <c r="S100" s="2">
        <v>758.24800000000016</v>
      </c>
      <c r="T100" s="2">
        <v>1119.444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2625.134</v>
      </c>
      <c r="AB100" s="2">
        <v>745.99000000000012</v>
      </c>
      <c r="AC100" s="2">
        <v>1879.0239999999999</v>
      </c>
      <c r="AD100" s="2">
        <v>0.312</v>
      </c>
      <c r="AE100" s="2">
        <v>0</v>
      </c>
      <c r="AF100" s="2">
        <v>0.48199999999999998</v>
      </c>
      <c r="AG100" s="2">
        <v>0</v>
      </c>
      <c r="AH100" s="2">
        <v>7.6619999999999999</v>
      </c>
      <c r="AI100" s="2">
        <v>0</v>
      </c>
      <c r="AJ100" s="2">
        <v>0.49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0.60899999999999999</v>
      </c>
      <c r="AS100" s="2">
        <v>0</v>
      </c>
      <c r="AT100" s="17">
        <v>4.1890000000000001</v>
      </c>
    </row>
    <row r="101" spans="1:46" x14ac:dyDescent="0.25">
      <c r="A101" s="16">
        <v>103</v>
      </c>
      <c r="B101" s="14" t="s">
        <v>225</v>
      </c>
      <c r="C101" s="19" t="s">
        <v>226</v>
      </c>
      <c r="D101" s="9" t="s">
        <v>34</v>
      </c>
      <c r="E101" s="46">
        <f t="shared" si="13"/>
        <v>11334.456</v>
      </c>
      <c r="F101" s="47">
        <f t="shared" si="14"/>
        <v>28.253</v>
      </c>
      <c r="G101" s="48">
        <f t="shared" si="15"/>
        <v>2.4926648442589569E-3</v>
      </c>
      <c r="H101" s="47">
        <f t="shared" si="16"/>
        <v>6214.723</v>
      </c>
      <c r="I101" s="48">
        <f t="shared" si="17"/>
        <v>0.54830359745540502</v>
      </c>
      <c r="J101" s="47">
        <f t="shared" si="18"/>
        <v>4870.4549999999999</v>
      </c>
      <c r="K101" s="48">
        <f t="shared" si="19"/>
        <v>0.42970346349220462</v>
      </c>
      <c r="L101" s="47">
        <f t="shared" si="20"/>
        <v>8.6440000000000001</v>
      </c>
      <c r="M101" s="48">
        <f t="shared" si="21"/>
        <v>7.6263033708896127E-4</v>
      </c>
      <c r="N101" s="47">
        <f t="shared" si="22"/>
        <v>5.1559999999999997</v>
      </c>
      <c r="O101" s="48">
        <f t="shared" si="23"/>
        <v>4.5489611499660853E-4</v>
      </c>
      <c r="P101" s="47">
        <f t="shared" si="24"/>
        <v>207.22499999999999</v>
      </c>
      <c r="Q101" s="48">
        <f t="shared" si="25"/>
        <v>1.8282747756045811E-2</v>
      </c>
      <c r="R101" s="8">
        <v>4187.95</v>
      </c>
      <c r="S101" s="2">
        <v>3539.6770000000006</v>
      </c>
      <c r="T101" s="2">
        <v>3606.5080000000003</v>
      </c>
      <c r="U101" s="2">
        <v>0</v>
      </c>
      <c r="V101" s="2">
        <v>0</v>
      </c>
      <c r="W101" s="2">
        <v>0.32100000000000001</v>
      </c>
      <c r="X101" s="2">
        <v>0</v>
      </c>
      <c r="Y101" s="2">
        <v>0</v>
      </c>
      <c r="Z101" s="2">
        <v>0</v>
      </c>
      <c r="AA101" s="2">
        <v>9579.2729999999992</v>
      </c>
      <c r="AB101" s="2">
        <v>3363.26</v>
      </c>
      <c r="AC101" s="2">
        <v>6214.723</v>
      </c>
      <c r="AD101" s="2">
        <v>3.4089999999999998</v>
      </c>
      <c r="AE101" s="2">
        <v>0</v>
      </c>
      <c r="AF101" s="2">
        <v>28.253</v>
      </c>
      <c r="AG101" s="2">
        <v>0</v>
      </c>
      <c r="AH101" s="2">
        <v>1505.9050000000002</v>
      </c>
      <c r="AI101" s="2">
        <v>1413.73</v>
      </c>
      <c r="AJ101" s="2">
        <v>5.2350000000000003</v>
      </c>
      <c r="AK101" s="2">
        <v>4.7569999999999997</v>
      </c>
      <c r="AL101" s="2">
        <v>0</v>
      </c>
      <c r="AM101" s="2">
        <v>0</v>
      </c>
      <c r="AN101" s="2">
        <v>0</v>
      </c>
      <c r="AO101" s="2">
        <v>0</v>
      </c>
      <c r="AP101" s="2">
        <v>5.1559999999999997</v>
      </c>
      <c r="AQ101" s="2">
        <v>4.835</v>
      </c>
      <c r="AR101" s="2">
        <v>0</v>
      </c>
      <c r="AS101" s="2">
        <v>0</v>
      </c>
      <c r="AT101" s="17">
        <v>207.22499999999999</v>
      </c>
    </row>
    <row r="102" spans="1:46" x14ac:dyDescent="0.25">
      <c r="A102" s="16">
        <v>104</v>
      </c>
      <c r="B102" s="14" t="s">
        <v>227</v>
      </c>
      <c r="C102" s="19" t="s">
        <v>228</v>
      </c>
      <c r="D102" s="9" t="s">
        <v>34</v>
      </c>
      <c r="E102" s="46">
        <f t="shared" si="13"/>
        <v>1005.681</v>
      </c>
      <c r="F102" s="47">
        <f t="shared" si="14"/>
        <v>0.8</v>
      </c>
      <c r="G102" s="48">
        <f t="shared" si="15"/>
        <v>7.9548087315958044E-4</v>
      </c>
      <c r="H102" s="47">
        <f t="shared" si="16"/>
        <v>651.62099999999998</v>
      </c>
      <c r="I102" s="48">
        <f t="shared" si="17"/>
        <v>0.64794005256139864</v>
      </c>
      <c r="J102" s="47">
        <f t="shared" si="18"/>
        <v>351.05999999999995</v>
      </c>
      <c r="K102" s="48">
        <f t="shared" si="19"/>
        <v>0.3490768941642528</v>
      </c>
      <c r="L102" s="47">
        <f t="shared" si="20"/>
        <v>0</v>
      </c>
      <c r="M102" s="48">
        <f t="shared" si="21"/>
        <v>0</v>
      </c>
      <c r="N102" s="47">
        <f t="shared" si="22"/>
        <v>0</v>
      </c>
      <c r="O102" s="48">
        <f t="shared" si="23"/>
        <v>0</v>
      </c>
      <c r="P102" s="47">
        <f t="shared" si="24"/>
        <v>2.2000000000000002</v>
      </c>
      <c r="Q102" s="48">
        <f t="shared" si="25"/>
        <v>2.1875724011888461E-3</v>
      </c>
      <c r="R102" s="8">
        <v>231.93199999999999</v>
      </c>
      <c r="S102" s="2">
        <v>354.06</v>
      </c>
      <c r="T102" s="2">
        <v>419.68900000000002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957.0809999999999</v>
      </c>
      <c r="AB102" s="2">
        <v>304.16000000000003</v>
      </c>
      <c r="AC102" s="2">
        <v>651.62099999999998</v>
      </c>
      <c r="AD102" s="2">
        <v>0</v>
      </c>
      <c r="AE102" s="2">
        <v>0</v>
      </c>
      <c r="AF102" s="2">
        <v>0.8</v>
      </c>
      <c r="AG102" s="2">
        <v>0</v>
      </c>
      <c r="AH102" s="2">
        <v>45.6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17">
        <v>2.2000000000000002</v>
      </c>
    </row>
    <row r="103" spans="1:46" x14ac:dyDescent="0.25">
      <c r="A103" s="16">
        <v>105</v>
      </c>
      <c r="B103" s="14" t="s">
        <v>229</v>
      </c>
      <c r="C103" s="19" t="s">
        <v>230</v>
      </c>
      <c r="D103" s="9" t="s">
        <v>34</v>
      </c>
      <c r="E103" s="46">
        <f t="shared" si="13"/>
        <v>11.934999999999999</v>
      </c>
      <c r="F103" s="47">
        <f t="shared" si="14"/>
        <v>0</v>
      </c>
      <c r="G103" s="48">
        <f t="shared" si="15"/>
        <v>0</v>
      </c>
      <c r="H103" s="47">
        <f t="shared" si="16"/>
        <v>11.935</v>
      </c>
      <c r="I103" s="48">
        <f t="shared" si="17"/>
        <v>1.0000000000000002</v>
      </c>
      <c r="J103" s="47">
        <f t="shared" si="18"/>
        <v>0</v>
      </c>
      <c r="K103" s="48">
        <f t="shared" si="19"/>
        <v>0</v>
      </c>
      <c r="L103" s="47">
        <f t="shared" si="20"/>
        <v>0</v>
      </c>
      <c r="M103" s="48">
        <f t="shared" si="21"/>
        <v>0</v>
      </c>
      <c r="N103" s="47">
        <f t="shared" si="22"/>
        <v>0</v>
      </c>
      <c r="O103" s="48">
        <f t="shared" si="23"/>
        <v>0</v>
      </c>
      <c r="P103" s="47">
        <f t="shared" si="24"/>
        <v>0</v>
      </c>
      <c r="Q103" s="48">
        <f t="shared" si="25"/>
        <v>0</v>
      </c>
      <c r="R103" s="8">
        <v>1.286</v>
      </c>
      <c r="S103" s="2">
        <v>0</v>
      </c>
      <c r="T103" s="2">
        <v>10.648999999999999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11.935</v>
      </c>
      <c r="AB103" s="2">
        <v>0</v>
      </c>
      <c r="AC103" s="2">
        <v>11.935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17">
        <v>0</v>
      </c>
    </row>
    <row r="104" spans="1:46" x14ac:dyDescent="0.25">
      <c r="A104" s="16">
        <v>106</v>
      </c>
      <c r="B104" s="14" t="s">
        <v>231</v>
      </c>
      <c r="C104" s="19" t="s">
        <v>232</v>
      </c>
      <c r="D104" s="9" t="s">
        <v>34</v>
      </c>
      <c r="E104" s="46">
        <f t="shared" si="13"/>
        <v>16.899999999999999</v>
      </c>
      <c r="F104" s="47">
        <f t="shared" si="14"/>
        <v>0</v>
      </c>
      <c r="G104" s="48">
        <f t="shared" si="15"/>
        <v>0</v>
      </c>
      <c r="H104" s="47">
        <f t="shared" si="16"/>
        <v>0</v>
      </c>
      <c r="I104" s="48">
        <f t="shared" si="17"/>
        <v>0</v>
      </c>
      <c r="J104" s="47">
        <f t="shared" si="18"/>
        <v>0</v>
      </c>
      <c r="K104" s="48">
        <f t="shared" si="19"/>
        <v>0</v>
      </c>
      <c r="L104" s="47">
        <f t="shared" si="20"/>
        <v>0</v>
      </c>
      <c r="M104" s="48">
        <f t="shared" si="21"/>
        <v>0</v>
      </c>
      <c r="N104" s="47">
        <f t="shared" si="22"/>
        <v>16.899999999999999</v>
      </c>
      <c r="O104" s="48">
        <f t="shared" si="23"/>
        <v>1</v>
      </c>
      <c r="P104" s="47">
        <f t="shared" si="24"/>
        <v>0</v>
      </c>
      <c r="Q104" s="48">
        <f t="shared" si="25"/>
        <v>0</v>
      </c>
      <c r="R104" s="8">
        <v>0</v>
      </c>
      <c r="S104" s="2">
        <v>16.899999999999999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5.9</v>
      </c>
      <c r="AO104" s="2">
        <v>0</v>
      </c>
      <c r="AP104" s="2">
        <v>0</v>
      </c>
      <c r="AQ104" s="2">
        <v>0</v>
      </c>
      <c r="AR104" s="2">
        <v>0</v>
      </c>
      <c r="AS104" s="2">
        <v>11</v>
      </c>
      <c r="AT104" s="17">
        <v>0</v>
      </c>
    </row>
    <row r="105" spans="1:46" x14ac:dyDescent="0.25">
      <c r="A105" s="16">
        <v>107</v>
      </c>
      <c r="B105" s="14" t="s">
        <v>233</v>
      </c>
      <c r="C105" s="19" t="s">
        <v>234</v>
      </c>
      <c r="D105" s="9" t="s">
        <v>34</v>
      </c>
      <c r="E105" s="46">
        <f t="shared" si="13"/>
        <v>11.5</v>
      </c>
      <c r="F105" s="47">
        <f t="shared" si="14"/>
        <v>0</v>
      </c>
      <c r="G105" s="48">
        <f t="shared" si="15"/>
        <v>0</v>
      </c>
      <c r="H105" s="47">
        <f t="shared" si="16"/>
        <v>0</v>
      </c>
      <c r="I105" s="48">
        <f t="shared" si="17"/>
        <v>0</v>
      </c>
      <c r="J105" s="47">
        <f t="shared" si="18"/>
        <v>0</v>
      </c>
      <c r="K105" s="48">
        <f t="shared" si="19"/>
        <v>0</v>
      </c>
      <c r="L105" s="47">
        <f t="shared" si="20"/>
        <v>0</v>
      </c>
      <c r="M105" s="48">
        <f t="shared" si="21"/>
        <v>0</v>
      </c>
      <c r="N105" s="47">
        <f t="shared" si="22"/>
        <v>11.5</v>
      </c>
      <c r="O105" s="48">
        <f t="shared" si="23"/>
        <v>1</v>
      </c>
      <c r="P105" s="47">
        <f t="shared" si="24"/>
        <v>0</v>
      </c>
      <c r="Q105" s="48">
        <f t="shared" si="25"/>
        <v>0</v>
      </c>
      <c r="R105" s="8">
        <v>0</v>
      </c>
      <c r="S105" s="2">
        <v>11.5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11.5</v>
      </c>
      <c r="AT105" s="17">
        <v>0</v>
      </c>
    </row>
    <row r="106" spans="1:46" x14ac:dyDescent="0.25">
      <c r="A106" s="16">
        <v>108</v>
      </c>
      <c r="B106" s="14" t="s">
        <v>235</v>
      </c>
      <c r="C106" s="19" t="s">
        <v>236</v>
      </c>
      <c r="D106" s="9" t="s">
        <v>41</v>
      </c>
      <c r="E106" s="46">
        <f t="shared" si="13"/>
        <v>0.95</v>
      </c>
      <c r="F106" s="47">
        <f t="shared" si="14"/>
        <v>0</v>
      </c>
      <c r="G106" s="48">
        <f t="shared" si="15"/>
        <v>0</v>
      </c>
      <c r="H106" s="47">
        <f t="shared" si="16"/>
        <v>0</v>
      </c>
      <c r="I106" s="48">
        <f t="shared" si="17"/>
        <v>0</v>
      </c>
      <c r="J106" s="47">
        <f t="shared" si="18"/>
        <v>0</v>
      </c>
      <c r="K106" s="48">
        <f t="shared" si="19"/>
        <v>0</v>
      </c>
      <c r="L106" s="47">
        <f t="shared" si="20"/>
        <v>0.3</v>
      </c>
      <c r="M106" s="48">
        <f t="shared" si="21"/>
        <v>0.31578947368421051</v>
      </c>
      <c r="N106" s="47">
        <f t="shared" si="22"/>
        <v>0.65</v>
      </c>
      <c r="O106" s="48">
        <f t="shared" si="23"/>
        <v>0.68421052631578949</v>
      </c>
      <c r="P106" s="47">
        <f t="shared" si="24"/>
        <v>0</v>
      </c>
      <c r="Q106" s="48">
        <f t="shared" si="25"/>
        <v>0</v>
      </c>
      <c r="R106" s="8">
        <v>0</v>
      </c>
      <c r="S106" s="2">
        <v>0.3</v>
      </c>
      <c r="T106" s="2">
        <v>0.65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0.3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0.65</v>
      </c>
      <c r="AQ106" s="2">
        <v>0.65</v>
      </c>
      <c r="AR106" s="2">
        <v>0</v>
      </c>
      <c r="AS106" s="2">
        <v>0</v>
      </c>
      <c r="AT106" s="17">
        <v>0</v>
      </c>
    </row>
    <row r="107" spans="1:46" x14ac:dyDescent="0.25">
      <c r="A107" s="16">
        <v>110</v>
      </c>
      <c r="B107" s="14" t="s">
        <v>237</v>
      </c>
      <c r="C107" s="19" t="s">
        <v>238</v>
      </c>
      <c r="D107" s="9" t="s">
        <v>34</v>
      </c>
      <c r="E107" s="46">
        <f t="shared" si="13"/>
        <v>2.2800000000000002</v>
      </c>
      <c r="F107" s="47">
        <f t="shared" si="14"/>
        <v>0</v>
      </c>
      <c r="G107" s="48">
        <f t="shared" si="15"/>
        <v>0</v>
      </c>
      <c r="H107" s="47">
        <f t="shared" si="16"/>
        <v>0</v>
      </c>
      <c r="I107" s="48">
        <f t="shared" si="17"/>
        <v>0</v>
      </c>
      <c r="J107" s="47">
        <f t="shared" si="18"/>
        <v>2.2800000000000002</v>
      </c>
      <c r="K107" s="48">
        <f t="shared" si="19"/>
        <v>1</v>
      </c>
      <c r="L107" s="47">
        <f t="shared" si="20"/>
        <v>0</v>
      </c>
      <c r="M107" s="48">
        <f t="shared" si="21"/>
        <v>0</v>
      </c>
      <c r="N107" s="47">
        <f t="shared" si="22"/>
        <v>0</v>
      </c>
      <c r="O107" s="48">
        <f t="shared" si="23"/>
        <v>0</v>
      </c>
      <c r="P107" s="47">
        <f t="shared" si="24"/>
        <v>0</v>
      </c>
      <c r="Q107" s="48">
        <f t="shared" si="25"/>
        <v>0</v>
      </c>
      <c r="R107" s="8">
        <v>0</v>
      </c>
      <c r="S107" s="2">
        <v>2.2800000000000002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2.2800000000000002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17">
        <v>0</v>
      </c>
    </row>
    <row r="108" spans="1:46" x14ac:dyDescent="0.25">
      <c r="A108" s="16">
        <v>112</v>
      </c>
      <c r="B108" s="14" t="s">
        <v>239</v>
      </c>
      <c r="C108" s="19" t="s">
        <v>240</v>
      </c>
      <c r="D108" s="9" t="s">
        <v>34</v>
      </c>
      <c r="E108" s="46">
        <f t="shared" si="13"/>
        <v>2047.143</v>
      </c>
      <c r="F108" s="47">
        <f t="shared" si="14"/>
        <v>0</v>
      </c>
      <c r="G108" s="48">
        <f t="shared" si="15"/>
        <v>0</v>
      </c>
      <c r="H108" s="47">
        <f t="shared" si="16"/>
        <v>0</v>
      </c>
      <c r="I108" s="48">
        <f t="shared" si="17"/>
        <v>0</v>
      </c>
      <c r="J108" s="47">
        <f t="shared" si="18"/>
        <v>8.032</v>
      </c>
      <c r="K108" s="48">
        <f t="shared" si="19"/>
        <v>3.9235168232018966E-3</v>
      </c>
      <c r="L108" s="47">
        <f t="shared" si="20"/>
        <v>16.2</v>
      </c>
      <c r="M108" s="48">
        <f t="shared" si="21"/>
        <v>7.9134676961990433E-3</v>
      </c>
      <c r="N108" s="47">
        <f t="shared" si="22"/>
        <v>611.39099999999974</v>
      </c>
      <c r="O108" s="48">
        <f t="shared" si="23"/>
        <v>0.29865573631153258</v>
      </c>
      <c r="P108" s="47">
        <f t="shared" si="24"/>
        <v>1411.52</v>
      </c>
      <c r="Q108" s="48">
        <f t="shared" si="25"/>
        <v>0.68950727916906629</v>
      </c>
      <c r="R108" s="8">
        <v>0.02</v>
      </c>
      <c r="S108" s="2">
        <v>1808.7520000000002</v>
      </c>
      <c r="T108" s="2">
        <v>236.13900000000001</v>
      </c>
      <c r="U108" s="2">
        <v>0</v>
      </c>
      <c r="V108" s="2">
        <v>0</v>
      </c>
      <c r="W108" s="2">
        <v>2.2320000000000002</v>
      </c>
      <c r="X108" s="2">
        <v>0</v>
      </c>
      <c r="Y108" s="2">
        <v>0</v>
      </c>
      <c r="Z108" s="2">
        <v>0</v>
      </c>
      <c r="AA108" s="2">
        <v>4.173</v>
      </c>
      <c r="AB108" s="2">
        <v>0</v>
      </c>
      <c r="AC108" s="2">
        <v>0</v>
      </c>
      <c r="AD108" s="2">
        <v>16.2</v>
      </c>
      <c r="AE108" s="2">
        <v>0</v>
      </c>
      <c r="AF108" s="2">
        <v>0</v>
      </c>
      <c r="AG108" s="2">
        <v>0</v>
      </c>
      <c r="AH108" s="2">
        <v>3.8590000000000004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609.15899999999976</v>
      </c>
      <c r="AO108" s="2">
        <v>0</v>
      </c>
      <c r="AP108" s="2">
        <v>2.2320000000000002</v>
      </c>
      <c r="AQ108" s="2">
        <v>0</v>
      </c>
      <c r="AR108" s="2">
        <v>0</v>
      </c>
      <c r="AS108" s="2">
        <v>0</v>
      </c>
      <c r="AT108" s="17">
        <v>1411.52</v>
      </c>
    </row>
    <row r="109" spans="1:46" x14ac:dyDescent="0.25">
      <c r="A109" s="16">
        <v>113</v>
      </c>
      <c r="B109" s="14" t="s">
        <v>241</v>
      </c>
      <c r="C109" s="19" t="s">
        <v>242</v>
      </c>
      <c r="D109" s="9" t="s">
        <v>41</v>
      </c>
      <c r="E109" s="46">
        <f t="shared" si="13"/>
        <v>6</v>
      </c>
      <c r="F109" s="47">
        <f t="shared" si="14"/>
        <v>0</v>
      </c>
      <c r="G109" s="48">
        <f t="shared" si="15"/>
        <v>0</v>
      </c>
      <c r="H109" s="47">
        <f t="shared" si="16"/>
        <v>0</v>
      </c>
      <c r="I109" s="48">
        <f t="shared" si="17"/>
        <v>0</v>
      </c>
      <c r="J109" s="47">
        <f t="shared" si="18"/>
        <v>0</v>
      </c>
      <c r="K109" s="48">
        <f t="shared" si="19"/>
        <v>0</v>
      </c>
      <c r="L109" s="47">
        <f t="shared" si="20"/>
        <v>0</v>
      </c>
      <c r="M109" s="48">
        <f t="shared" si="21"/>
        <v>0</v>
      </c>
      <c r="N109" s="47">
        <f t="shared" si="22"/>
        <v>6</v>
      </c>
      <c r="O109" s="48">
        <f t="shared" si="23"/>
        <v>1</v>
      </c>
      <c r="P109" s="47">
        <f t="shared" si="24"/>
        <v>0</v>
      </c>
      <c r="Q109" s="48">
        <f t="shared" si="25"/>
        <v>0</v>
      </c>
      <c r="R109" s="8">
        <v>0</v>
      </c>
      <c r="S109" s="2">
        <v>6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6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17">
        <v>0</v>
      </c>
    </row>
    <row r="110" spans="1:46" x14ac:dyDescent="0.25">
      <c r="A110" s="16">
        <v>114</v>
      </c>
      <c r="B110" s="14" t="s">
        <v>243</v>
      </c>
      <c r="C110" s="19" t="s">
        <v>244</v>
      </c>
      <c r="D110" s="9" t="s">
        <v>41</v>
      </c>
      <c r="E110" s="46">
        <f t="shared" si="13"/>
        <v>5.7</v>
      </c>
      <c r="F110" s="47">
        <f t="shared" si="14"/>
        <v>0</v>
      </c>
      <c r="G110" s="48">
        <f t="shared" si="15"/>
        <v>0</v>
      </c>
      <c r="H110" s="47">
        <f t="shared" si="16"/>
        <v>0</v>
      </c>
      <c r="I110" s="48">
        <f t="shared" si="17"/>
        <v>0</v>
      </c>
      <c r="J110" s="47">
        <f t="shared" si="18"/>
        <v>0</v>
      </c>
      <c r="K110" s="48">
        <f t="shared" si="19"/>
        <v>0</v>
      </c>
      <c r="L110" s="47">
        <f t="shared" si="20"/>
        <v>0</v>
      </c>
      <c r="M110" s="48">
        <f t="shared" si="21"/>
        <v>0</v>
      </c>
      <c r="N110" s="47">
        <f t="shared" si="22"/>
        <v>5.7</v>
      </c>
      <c r="O110" s="48">
        <f t="shared" si="23"/>
        <v>1</v>
      </c>
      <c r="P110" s="47">
        <f t="shared" si="24"/>
        <v>0</v>
      </c>
      <c r="Q110" s="48">
        <f t="shared" si="25"/>
        <v>0</v>
      </c>
      <c r="R110" s="8">
        <v>0</v>
      </c>
      <c r="S110" s="2">
        <v>5.7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5.7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17">
        <v>0</v>
      </c>
    </row>
    <row r="111" spans="1:46" x14ac:dyDescent="0.25">
      <c r="A111" s="16">
        <v>115</v>
      </c>
      <c r="B111" s="14" t="s">
        <v>245</v>
      </c>
      <c r="C111" s="19" t="s">
        <v>246</v>
      </c>
      <c r="D111" s="9" t="s">
        <v>34</v>
      </c>
      <c r="E111" s="46">
        <f t="shared" si="13"/>
        <v>341.75599999999997</v>
      </c>
      <c r="F111" s="47">
        <f t="shared" si="14"/>
        <v>0</v>
      </c>
      <c r="G111" s="48">
        <f t="shared" si="15"/>
        <v>0</v>
      </c>
      <c r="H111" s="47">
        <f t="shared" si="16"/>
        <v>0</v>
      </c>
      <c r="I111" s="48">
        <f t="shared" si="17"/>
        <v>0</v>
      </c>
      <c r="J111" s="47">
        <f t="shared" si="18"/>
        <v>0</v>
      </c>
      <c r="K111" s="48">
        <f t="shared" si="19"/>
        <v>0</v>
      </c>
      <c r="L111" s="47">
        <f t="shared" si="20"/>
        <v>6.0000000000000001E-3</v>
      </c>
      <c r="M111" s="48">
        <f t="shared" si="21"/>
        <v>1.7556385257318088E-5</v>
      </c>
      <c r="N111" s="47">
        <f t="shared" si="22"/>
        <v>341.75</v>
      </c>
      <c r="O111" s="48">
        <f t="shared" si="23"/>
        <v>0.99998244361474276</v>
      </c>
      <c r="P111" s="47">
        <f t="shared" si="24"/>
        <v>0</v>
      </c>
      <c r="Q111" s="48">
        <f t="shared" si="25"/>
        <v>0</v>
      </c>
      <c r="R111" s="8">
        <v>0</v>
      </c>
      <c r="S111" s="2">
        <v>0.80599999999999994</v>
      </c>
      <c r="T111" s="2">
        <v>340.95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6.0000000000000001E-3</v>
      </c>
      <c r="AK111" s="2">
        <v>0</v>
      </c>
      <c r="AL111" s="2">
        <v>0</v>
      </c>
      <c r="AM111" s="2">
        <v>0</v>
      </c>
      <c r="AN111" s="2">
        <v>0.79999999999999993</v>
      </c>
      <c r="AO111" s="2">
        <v>0</v>
      </c>
      <c r="AP111" s="2">
        <v>0</v>
      </c>
      <c r="AQ111" s="2">
        <v>0</v>
      </c>
      <c r="AR111" s="2">
        <v>0</v>
      </c>
      <c r="AS111" s="2">
        <v>340.95</v>
      </c>
      <c r="AT111" s="17">
        <v>0</v>
      </c>
    </row>
    <row r="112" spans="1:46" x14ac:dyDescent="0.25">
      <c r="A112" s="16">
        <v>116</v>
      </c>
      <c r="B112" s="14" t="s">
        <v>247</v>
      </c>
      <c r="C112" s="19" t="s">
        <v>248</v>
      </c>
      <c r="D112" s="9" t="s">
        <v>41</v>
      </c>
      <c r="E112" s="46">
        <f t="shared" si="13"/>
        <v>0.28000000000000003</v>
      </c>
      <c r="F112" s="47">
        <f t="shared" si="14"/>
        <v>0</v>
      </c>
      <c r="G112" s="48">
        <f t="shared" si="15"/>
        <v>0</v>
      </c>
      <c r="H112" s="47">
        <f t="shared" si="16"/>
        <v>0</v>
      </c>
      <c r="I112" s="48">
        <f t="shared" si="17"/>
        <v>0</v>
      </c>
      <c r="J112" s="47">
        <f t="shared" si="18"/>
        <v>0</v>
      </c>
      <c r="K112" s="48">
        <f t="shared" si="19"/>
        <v>0</v>
      </c>
      <c r="L112" s="47">
        <f t="shared" si="20"/>
        <v>0</v>
      </c>
      <c r="M112" s="48">
        <f t="shared" si="21"/>
        <v>0</v>
      </c>
      <c r="N112" s="47">
        <f t="shared" si="22"/>
        <v>0.28000000000000003</v>
      </c>
      <c r="O112" s="48">
        <f t="shared" si="23"/>
        <v>1</v>
      </c>
      <c r="P112" s="47">
        <f t="shared" si="24"/>
        <v>0</v>
      </c>
      <c r="Q112" s="48">
        <f t="shared" si="25"/>
        <v>0</v>
      </c>
      <c r="R112" s="8">
        <v>0</v>
      </c>
      <c r="S112" s="2">
        <v>0.1</v>
      </c>
      <c r="T112" s="2">
        <v>0.18</v>
      </c>
      <c r="U112" s="2">
        <v>0.18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0.28000000000000003</v>
      </c>
      <c r="AT112" s="17">
        <v>0</v>
      </c>
    </row>
    <row r="113" spans="1:46" x14ac:dyDescent="0.25">
      <c r="A113" s="16">
        <v>117</v>
      </c>
      <c r="B113" s="14" t="s">
        <v>249</v>
      </c>
      <c r="C113" s="19" t="s">
        <v>250</v>
      </c>
      <c r="D113" s="9" t="s">
        <v>34</v>
      </c>
      <c r="E113" s="46">
        <f t="shared" si="13"/>
        <v>13</v>
      </c>
      <c r="F113" s="47">
        <f t="shared" si="14"/>
        <v>0</v>
      </c>
      <c r="G113" s="48">
        <f t="shared" si="15"/>
        <v>0</v>
      </c>
      <c r="H113" s="47">
        <f t="shared" si="16"/>
        <v>0</v>
      </c>
      <c r="I113" s="48">
        <f t="shared" si="17"/>
        <v>0</v>
      </c>
      <c r="J113" s="47">
        <f t="shared" si="18"/>
        <v>0</v>
      </c>
      <c r="K113" s="48">
        <f t="shared" si="19"/>
        <v>0</v>
      </c>
      <c r="L113" s="47">
        <f t="shared" si="20"/>
        <v>0</v>
      </c>
      <c r="M113" s="48">
        <f t="shared" si="21"/>
        <v>0</v>
      </c>
      <c r="N113" s="47">
        <f t="shared" si="22"/>
        <v>13</v>
      </c>
      <c r="O113" s="48">
        <f t="shared" si="23"/>
        <v>1</v>
      </c>
      <c r="P113" s="47">
        <f t="shared" si="24"/>
        <v>0</v>
      </c>
      <c r="Q113" s="48">
        <f t="shared" si="25"/>
        <v>0</v>
      </c>
      <c r="R113" s="8">
        <v>0</v>
      </c>
      <c r="S113" s="2">
        <v>13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13</v>
      </c>
      <c r="AT113" s="17">
        <v>0</v>
      </c>
    </row>
    <row r="114" spans="1:46" x14ac:dyDescent="0.25">
      <c r="A114" s="16">
        <v>118</v>
      </c>
      <c r="B114" s="14" t="s">
        <v>251</v>
      </c>
      <c r="C114" s="19" t="s">
        <v>252</v>
      </c>
      <c r="D114" s="9" t="s">
        <v>34</v>
      </c>
      <c r="E114" s="46">
        <f t="shared" si="13"/>
        <v>39.861999999999995</v>
      </c>
      <c r="F114" s="47">
        <f t="shared" si="14"/>
        <v>0.56699999999999995</v>
      </c>
      <c r="G114" s="48">
        <f t="shared" si="15"/>
        <v>1.4224073052029503E-2</v>
      </c>
      <c r="H114" s="47">
        <f t="shared" si="16"/>
        <v>19.835000000000001</v>
      </c>
      <c r="I114" s="48">
        <f t="shared" si="17"/>
        <v>0.49759169133510622</v>
      </c>
      <c r="J114" s="47">
        <f t="shared" si="18"/>
        <v>19.04</v>
      </c>
      <c r="K114" s="48">
        <f t="shared" si="19"/>
        <v>0.47764788520395368</v>
      </c>
      <c r="L114" s="47">
        <f t="shared" si="20"/>
        <v>0</v>
      </c>
      <c r="M114" s="48">
        <f t="shared" si="21"/>
        <v>0</v>
      </c>
      <c r="N114" s="47">
        <f t="shared" si="22"/>
        <v>0.42</v>
      </c>
      <c r="O114" s="48">
        <f t="shared" si="23"/>
        <v>1.0536350408910744E-2</v>
      </c>
      <c r="P114" s="47">
        <f t="shared" si="24"/>
        <v>0</v>
      </c>
      <c r="Q114" s="48">
        <f t="shared" si="25"/>
        <v>0</v>
      </c>
      <c r="R114" s="8">
        <v>0</v>
      </c>
      <c r="S114" s="2">
        <v>20.026999999999997</v>
      </c>
      <c r="T114" s="2">
        <v>19.835000000000001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38.875</v>
      </c>
      <c r="AB114" s="2">
        <v>19.04</v>
      </c>
      <c r="AC114" s="2">
        <v>19.835000000000001</v>
      </c>
      <c r="AD114" s="2">
        <v>0</v>
      </c>
      <c r="AE114" s="2">
        <v>0</v>
      </c>
      <c r="AF114" s="2">
        <v>0.56699999999999995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0.42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17">
        <v>0</v>
      </c>
    </row>
    <row r="115" spans="1:46" x14ac:dyDescent="0.25">
      <c r="A115" s="16">
        <v>119</v>
      </c>
      <c r="B115" s="14" t="s">
        <v>253</v>
      </c>
      <c r="C115" s="19" t="s">
        <v>254</v>
      </c>
      <c r="D115" s="9" t="s">
        <v>46</v>
      </c>
      <c r="E115" s="46">
        <f t="shared" si="13"/>
        <v>832.87199999999996</v>
      </c>
      <c r="F115" s="47">
        <f t="shared" si="14"/>
        <v>3.3239999999999998</v>
      </c>
      <c r="G115" s="48">
        <f t="shared" si="15"/>
        <v>3.9910094228164713E-3</v>
      </c>
      <c r="H115" s="47">
        <f t="shared" si="16"/>
        <v>0</v>
      </c>
      <c r="I115" s="48">
        <f t="shared" si="17"/>
        <v>0</v>
      </c>
      <c r="J115" s="47">
        <f t="shared" si="18"/>
        <v>318.43700000000001</v>
      </c>
      <c r="K115" s="48">
        <f t="shared" si="19"/>
        <v>0.38233606124350444</v>
      </c>
      <c r="L115" s="47">
        <f t="shared" si="20"/>
        <v>465.90300000000002</v>
      </c>
      <c r="M115" s="48">
        <f t="shared" si="21"/>
        <v>0.55939328011987444</v>
      </c>
      <c r="N115" s="47">
        <f t="shared" si="22"/>
        <v>10.574</v>
      </c>
      <c r="O115" s="48">
        <f t="shared" si="23"/>
        <v>1.2695828410608113E-2</v>
      </c>
      <c r="P115" s="47">
        <f t="shared" si="24"/>
        <v>34.634</v>
      </c>
      <c r="Q115" s="48">
        <f t="shared" si="25"/>
        <v>4.1583820803196656E-2</v>
      </c>
      <c r="R115" s="8">
        <v>26.224000000000004</v>
      </c>
      <c r="S115" s="2">
        <v>379.82599999999996</v>
      </c>
      <c r="T115" s="2">
        <v>426.822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16.666999999999998</v>
      </c>
      <c r="AB115" s="2">
        <v>5.3869999999999996</v>
      </c>
      <c r="AC115" s="2">
        <v>0</v>
      </c>
      <c r="AD115" s="2">
        <v>413.99600000000004</v>
      </c>
      <c r="AE115" s="2">
        <v>0</v>
      </c>
      <c r="AF115" s="2">
        <v>3.3239999999999998</v>
      </c>
      <c r="AG115" s="2">
        <v>0</v>
      </c>
      <c r="AH115" s="2">
        <v>301.77000000000004</v>
      </c>
      <c r="AI115" s="2">
        <v>10.88</v>
      </c>
      <c r="AJ115" s="2">
        <v>51.907000000000004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10.574</v>
      </c>
      <c r="AQ115" s="2">
        <v>10.574</v>
      </c>
      <c r="AR115" s="2">
        <v>13.744999999999999</v>
      </c>
      <c r="AS115" s="2">
        <v>0</v>
      </c>
      <c r="AT115" s="17">
        <v>34.634</v>
      </c>
    </row>
    <row r="116" spans="1:46" x14ac:dyDescent="0.25">
      <c r="A116" s="16">
        <v>120</v>
      </c>
      <c r="B116" s="14" t="s">
        <v>255</v>
      </c>
      <c r="C116" s="19" t="s">
        <v>256</v>
      </c>
      <c r="D116" s="9" t="s">
        <v>46</v>
      </c>
      <c r="E116" s="46">
        <f t="shared" si="13"/>
        <v>53.441999999999993</v>
      </c>
      <c r="F116" s="47">
        <f t="shared" si="14"/>
        <v>4.1109999999999998</v>
      </c>
      <c r="G116" s="48">
        <f t="shared" si="15"/>
        <v>7.6924516298042742E-2</v>
      </c>
      <c r="H116" s="47">
        <f t="shared" si="16"/>
        <v>0</v>
      </c>
      <c r="I116" s="48">
        <f t="shared" si="17"/>
        <v>0</v>
      </c>
      <c r="J116" s="47">
        <f t="shared" si="18"/>
        <v>19.849999999999998</v>
      </c>
      <c r="K116" s="48">
        <f t="shared" si="19"/>
        <v>0.37143070992852067</v>
      </c>
      <c r="L116" s="47">
        <f t="shared" si="20"/>
        <v>18.506</v>
      </c>
      <c r="M116" s="48">
        <f t="shared" si="21"/>
        <v>0.34628195052580374</v>
      </c>
      <c r="N116" s="47">
        <f t="shared" si="22"/>
        <v>4.7110000000000003</v>
      </c>
      <c r="O116" s="48">
        <f t="shared" si="23"/>
        <v>8.8151641031398539E-2</v>
      </c>
      <c r="P116" s="47">
        <f t="shared" si="24"/>
        <v>6.2639999999999993</v>
      </c>
      <c r="Q116" s="48">
        <f t="shared" si="25"/>
        <v>0.11721118221623443</v>
      </c>
      <c r="R116" s="8">
        <v>6.4559999999999995</v>
      </c>
      <c r="S116" s="2">
        <v>29.646999999999995</v>
      </c>
      <c r="T116" s="2">
        <v>17.338999999999999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4.3170000000000002</v>
      </c>
      <c r="AB116" s="2">
        <v>0.217</v>
      </c>
      <c r="AC116" s="2">
        <v>0</v>
      </c>
      <c r="AD116" s="2">
        <v>7.11</v>
      </c>
      <c r="AE116" s="2">
        <v>0</v>
      </c>
      <c r="AF116" s="2">
        <v>4.1109999999999998</v>
      </c>
      <c r="AG116" s="2">
        <v>0</v>
      </c>
      <c r="AH116" s="2">
        <v>15.532999999999998</v>
      </c>
      <c r="AI116" s="2">
        <v>0</v>
      </c>
      <c r="AJ116" s="2">
        <v>11.396000000000001</v>
      </c>
      <c r="AK116" s="2">
        <v>0</v>
      </c>
      <c r="AL116" s="2">
        <v>0</v>
      </c>
      <c r="AM116" s="2">
        <v>0</v>
      </c>
      <c r="AN116" s="2">
        <v>0</v>
      </c>
      <c r="AO116" s="2">
        <v>0</v>
      </c>
      <c r="AP116" s="2">
        <v>4.7110000000000003</v>
      </c>
      <c r="AQ116" s="2">
        <v>4.7110000000000003</v>
      </c>
      <c r="AR116" s="2">
        <v>0.2</v>
      </c>
      <c r="AS116" s="2">
        <v>0</v>
      </c>
      <c r="AT116" s="17">
        <v>6.2639999999999993</v>
      </c>
    </row>
    <row r="117" spans="1:46" x14ac:dyDescent="0.25">
      <c r="A117" s="16">
        <v>121</v>
      </c>
      <c r="B117" s="14" t="s">
        <v>257</v>
      </c>
      <c r="C117" s="19" t="s">
        <v>258</v>
      </c>
      <c r="D117" s="9" t="s">
        <v>46</v>
      </c>
      <c r="E117" s="46">
        <f t="shared" si="13"/>
        <v>17.923999999999999</v>
      </c>
      <c r="F117" s="47">
        <f t="shared" si="14"/>
        <v>0.05</v>
      </c>
      <c r="G117" s="48">
        <f t="shared" si="15"/>
        <v>2.7895559027002904E-3</v>
      </c>
      <c r="H117" s="47">
        <f t="shared" si="16"/>
        <v>0</v>
      </c>
      <c r="I117" s="48">
        <f t="shared" si="17"/>
        <v>0</v>
      </c>
      <c r="J117" s="47">
        <f t="shared" si="18"/>
        <v>5.9440000000000008</v>
      </c>
      <c r="K117" s="48">
        <f t="shared" si="19"/>
        <v>0.33162240571301055</v>
      </c>
      <c r="L117" s="47">
        <f t="shared" si="20"/>
        <v>11.606</v>
      </c>
      <c r="M117" s="48">
        <f t="shared" si="21"/>
        <v>0.6475117161347913</v>
      </c>
      <c r="N117" s="47">
        <f t="shared" si="22"/>
        <v>7.3999999999999996E-2</v>
      </c>
      <c r="O117" s="48">
        <f t="shared" si="23"/>
        <v>4.1285427359964294E-3</v>
      </c>
      <c r="P117" s="47">
        <f t="shared" si="24"/>
        <v>0.25</v>
      </c>
      <c r="Q117" s="48">
        <f t="shared" si="25"/>
        <v>1.394777951350145E-2</v>
      </c>
      <c r="R117" s="8">
        <v>0.21100000000000002</v>
      </c>
      <c r="S117" s="2">
        <v>11.540999999999999</v>
      </c>
      <c r="T117" s="2">
        <v>6.1719999999999997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6.0259999999999998</v>
      </c>
      <c r="AE117" s="2">
        <v>0</v>
      </c>
      <c r="AF117" s="2">
        <v>0.05</v>
      </c>
      <c r="AG117" s="2">
        <v>0</v>
      </c>
      <c r="AH117" s="2">
        <v>5.9440000000000008</v>
      </c>
      <c r="AI117" s="2">
        <v>0</v>
      </c>
      <c r="AJ117" s="2">
        <v>5.58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7.3999999999999996E-2</v>
      </c>
      <c r="AQ117" s="2">
        <v>7.3999999999999996E-2</v>
      </c>
      <c r="AR117" s="2">
        <v>0</v>
      </c>
      <c r="AS117" s="2">
        <v>0</v>
      </c>
      <c r="AT117" s="17">
        <v>0.25</v>
      </c>
    </row>
    <row r="118" spans="1:46" x14ac:dyDescent="0.25">
      <c r="A118" s="16">
        <v>122</v>
      </c>
      <c r="B118" s="14" t="s">
        <v>259</v>
      </c>
      <c r="C118" s="19" t="s">
        <v>260</v>
      </c>
      <c r="D118" s="9" t="s">
        <v>46</v>
      </c>
      <c r="E118" s="46">
        <f t="shared" si="13"/>
        <v>2.113</v>
      </c>
      <c r="F118" s="47">
        <f t="shared" si="14"/>
        <v>0</v>
      </c>
      <c r="G118" s="48">
        <f t="shared" si="15"/>
        <v>0</v>
      </c>
      <c r="H118" s="47">
        <f t="shared" si="16"/>
        <v>0</v>
      </c>
      <c r="I118" s="48">
        <f t="shared" si="17"/>
        <v>0</v>
      </c>
      <c r="J118" s="47">
        <f t="shared" si="18"/>
        <v>1.35</v>
      </c>
      <c r="K118" s="48">
        <f t="shared" si="19"/>
        <v>0.63890203502129683</v>
      </c>
      <c r="L118" s="47">
        <f t="shared" si="20"/>
        <v>0.76300000000000001</v>
      </c>
      <c r="M118" s="48">
        <f t="shared" si="21"/>
        <v>0.36109796497870328</v>
      </c>
      <c r="N118" s="47">
        <f t="shared" si="22"/>
        <v>0</v>
      </c>
      <c r="O118" s="48">
        <f t="shared" si="23"/>
        <v>0</v>
      </c>
      <c r="P118" s="47">
        <f t="shared" si="24"/>
        <v>0</v>
      </c>
      <c r="Q118" s="48">
        <f t="shared" si="25"/>
        <v>0</v>
      </c>
      <c r="R118" s="8">
        <v>0</v>
      </c>
      <c r="S118" s="2">
        <v>2</v>
      </c>
      <c r="T118" s="2">
        <v>0.113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0.113</v>
      </c>
      <c r="AE118" s="2">
        <v>0</v>
      </c>
      <c r="AF118" s="2">
        <v>0</v>
      </c>
      <c r="AG118" s="2">
        <v>0</v>
      </c>
      <c r="AH118" s="2">
        <v>1.35</v>
      </c>
      <c r="AI118" s="2">
        <v>0</v>
      </c>
      <c r="AJ118" s="2">
        <v>0.65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17">
        <v>0</v>
      </c>
    </row>
    <row r="119" spans="1:46" x14ac:dyDescent="0.25">
      <c r="A119" s="16">
        <v>123</v>
      </c>
      <c r="B119" s="14" t="s">
        <v>261</v>
      </c>
      <c r="C119" s="19" t="s">
        <v>262</v>
      </c>
      <c r="D119" s="9" t="s">
        <v>46</v>
      </c>
      <c r="E119" s="46">
        <f t="shared" si="13"/>
        <v>55.306000000000012</v>
      </c>
      <c r="F119" s="47">
        <f t="shared" si="14"/>
        <v>2.9249999999999998</v>
      </c>
      <c r="G119" s="48">
        <f t="shared" si="15"/>
        <v>5.2887570968791799E-2</v>
      </c>
      <c r="H119" s="47">
        <f t="shared" si="16"/>
        <v>0</v>
      </c>
      <c r="I119" s="48">
        <f t="shared" si="17"/>
        <v>0</v>
      </c>
      <c r="J119" s="47">
        <f t="shared" si="18"/>
        <v>14.128</v>
      </c>
      <c r="K119" s="48">
        <f t="shared" si="19"/>
        <v>0.25545148808447543</v>
      </c>
      <c r="L119" s="47">
        <f t="shared" si="20"/>
        <v>21.968999999999998</v>
      </c>
      <c r="M119" s="48">
        <f t="shared" si="21"/>
        <v>0.39722634072252544</v>
      </c>
      <c r="N119" s="47">
        <f t="shared" si="22"/>
        <v>5.2050000000000001</v>
      </c>
      <c r="O119" s="48">
        <f t="shared" si="23"/>
        <v>9.4112754493183362E-2</v>
      </c>
      <c r="P119" s="47">
        <f t="shared" si="24"/>
        <v>11.078999999999999</v>
      </c>
      <c r="Q119" s="48">
        <f t="shared" si="25"/>
        <v>0.20032184573102368</v>
      </c>
      <c r="R119" s="8">
        <v>4.532</v>
      </c>
      <c r="S119" s="2">
        <v>35.934000000000012</v>
      </c>
      <c r="T119" s="2">
        <v>14.84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6.8609999999999998</v>
      </c>
      <c r="AB119" s="2">
        <v>0.86099999999999999</v>
      </c>
      <c r="AC119" s="2">
        <v>0</v>
      </c>
      <c r="AD119" s="2">
        <v>0.09</v>
      </c>
      <c r="AE119" s="2">
        <v>0</v>
      </c>
      <c r="AF119" s="2">
        <v>2.9249999999999998</v>
      </c>
      <c r="AG119" s="2">
        <v>0</v>
      </c>
      <c r="AH119" s="2">
        <v>7.2670000000000003</v>
      </c>
      <c r="AI119" s="2">
        <v>1.83</v>
      </c>
      <c r="AJ119" s="2">
        <v>21.878999999999998</v>
      </c>
      <c r="AK119" s="2">
        <v>0</v>
      </c>
      <c r="AL119" s="2">
        <v>0</v>
      </c>
      <c r="AM119" s="2">
        <v>0</v>
      </c>
      <c r="AN119" s="2">
        <v>0</v>
      </c>
      <c r="AO119" s="2">
        <v>0</v>
      </c>
      <c r="AP119" s="2">
        <v>5.2050000000000001</v>
      </c>
      <c r="AQ119" s="2">
        <v>5.2050000000000001</v>
      </c>
      <c r="AR119" s="2">
        <v>0.59499999999999997</v>
      </c>
      <c r="AS119" s="2">
        <v>0</v>
      </c>
      <c r="AT119" s="17">
        <v>11.078999999999999</v>
      </c>
    </row>
    <row r="120" spans="1:46" x14ac:dyDescent="0.25">
      <c r="A120" s="16">
        <v>124</v>
      </c>
      <c r="B120" s="14" t="s">
        <v>263</v>
      </c>
      <c r="C120" s="19" t="s">
        <v>264</v>
      </c>
      <c r="D120" s="9" t="s">
        <v>46</v>
      </c>
      <c r="E120" s="46">
        <f t="shared" si="13"/>
        <v>9.0339999999999989</v>
      </c>
      <c r="F120" s="47">
        <f t="shared" si="14"/>
        <v>0</v>
      </c>
      <c r="G120" s="48">
        <f t="shared" si="15"/>
        <v>0</v>
      </c>
      <c r="H120" s="47">
        <f t="shared" si="16"/>
        <v>0</v>
      </c>
      <c r="I120" s="48">
        <f t="shared" si="17"/>
        <v>0</v>
      </c>
      <c r="J120" s="47">
        <f t="shared" si="18"/>
        <v>1.5339999999999998</v>
      </c>
      <c r="K120" s="48">
        <f t="shared" si="19"/>
        <v>0.16980296657073279</v>
      </c>
      <c r="L120" s="47">
        <f t="shared" si="20"/>
        <v>5.9499999999999993</v>
      </c>
      <c r="M120" s="48">
        <f t="shared" si="21"/>
        <v>0.65862297985388529</v>
      </c>
      <c r="N120" s="47">
        <f t="shared" si="22"/>
        <v>1.0549999999999999</v>
      </c>
      <c r="O120" s="48">
        <f t="shared" si="23"/>
        <v>0.11678104936905026</v>
      </c>
      <c r="P120" s="47">
        <f t="shared" si="24"/>
        <v>0.495</v>
      </c>
      <c r="Q120" s="48">
        <f t="shared" si="25"/>
        <v>5.4793004206331646E-2</v>
      </c>
      <c r="R120" s="8">
        <v>0</v>
      </c>
      <c r="S120" s="2">
        <v>7.484</v>
      </c>
      <c r="T120" s="2">
        <v>1.5499999999999998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1.5339999999999998</v>
      </c>
      <c r="AI120" s="2">
        <v>0</v>
      </c>
      <c r="AJ120" s="2">
        <v>5.9499999999999993</v>
      </c>
      <c r="AK120" s="2">
        <v>0</v>
      </c>
      <c r="AL120" s="2">
        <v>0</v>
      </c>
      <c r="AM120" s="2">
        <v>0</v>
      </c>
      <c r="AN120" s="2">
        <v>0</v>
      </c>
      <c r="AO120" s="2">
        <v>0</v>
      </c>
      <c r="AP120" s="2">
        <v>1.0549999999999999</v>
      </c>
      <c r="AQ120" s="2">
        <v>1.0549999999999999</v>
      </c>
      <c r="AR120" s="2">
        <v>0</v>
      </c>
      <c r="AS120" s="2">
        <v>0</v>
      </c>
      <c r="AT120" s="17">
        <v>0.495</v>
      </c>
    </row>
    <row r="121" spans="1:46" x14ac:dyDescent="0.25">
      <c r="A121" s="16">
        <v>126</v>
      </c>
      <c r="B121" s="14" t="s">
        <v>265</v>
      </c>
      <c r="C121" s="19" t="s">
        <v>266</v>
      </c>
      <c r="D121" s="9" t="s">
        <v>46</v>
      </c>
      <c r="E121" s="46">
        <f t="shared" si="13"/>
        <v>50.090000000000011</v>
      </c>
      <c r="F121" s="47">
        <f t="shared" si="14"/>
        <v>0</v>
      </c>
      <c r="G121" s="48">
        <f t="shared" si="15"/>
        <v>0</v>
      </c>
      <c r="H121" s="47">
        <f t="shared" si="16"/>
        <v>0</v>
      </c>
      <c r="I121" s="48">
        <f t="shared" si="17"/>
        <v>0</v>
      </c>
      <c r="J121" s="47">
        <f t="shared" si="18"/>
        <v>48.920000000000009</v>
      </c>
      <c r="K121" s="48">
        <f t="shared" si="19"/>
        <v>0.97664204432022361</v>
      </c>
      <c r="L121" s="47">
        <f t="shared" si="20"/>
        <v>0</v>
      </c>
      <c r="M121" s="48">
        <f t="shared" si="21"/>
        <v>0</v>
      </c>
      <c r="N121" s="47">
        <f t="shared" si="22"/>
        <v>0</v>
      </c>
      <c r="O121" s="48">
        <f t="shared" si="23"/>
        <v>0</v>
      </c>
      <c r="P121" s="47">
        <f t="shared" si="24"/>
        <v>1.17</v>
      </c>
      <c r="Q121" s="48">
        <f t="shared" si="25"/>
        <v>2.3357955679776395E-2</v>
      </c>
      <c r="R121" s="8">
        <v>0</v>
      </c>
      <c r="S121" s="2">
        <v>48.920000000000009</v>
      </c>
      <c r="T121" s="2">
        <v>1.17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48.920000000000009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17">
        <v>1.17</v>
      </c>
    </row>
    <row r="122" spans="1:46" x14ac:dyDescent="0.25">
      <c r="A122" s="16">
        <v>127</v>
      </c>
      <c r="B122" s="14" t="s">
        <v>267</v>
      </c>
      <c r="C122" s="19" t="s">
        <v>268</v>
      </c>
      <c r="D122" s="9" t="s">
        <v>46</v>
      </c>
      <c r="E122" s="46">
        <f t="shared" si="13"/>
        <v>3.6999999999999998E-2</v>
      </c>
      <c r="F122" s="47">
        <f t="shared" si="14"/>
        <v>0</v>
      </c>
      <c r="G122" s="48">
        <f t="shared" si="15"/>
        <v>0</v>
      </c>
      <c r="H122" s="47">
        <f t="shared" si="16"/>
        <v>0</v>
      </c>
      <c r="I122" s="48">
        <f t="shared" si="17"/>
        <v>0</v>
      </c>
      <c r="J122" s="47">
        <f t="shared" si="18"/>
        <v>0</v>
      </c>
      <c r="K122" s="48">
        <f t="shared" si="19"/>
        <v>0</v>
      </c>
      <c r="L122" s="47">
        <f t="shared" si="20"/>
        <v>3.6999999999999998E-2</v>
      </c>
      <c r="M122" s="48">
        <f t="shared" si="21"/>
        <v>1</v>
      </c>
      <c r="N122" s="47">
        <f t="shared" si="22"/>
        <v>0</v>
      </c>
      <c r="O122" s="48">
        <f t="shared" si="23"/>
        <v>0</v>
      </c>
      <c r="P122" s="47">
        <f t="shared" si="24"/>
        <v>0</v>
      </c>
      <c r="Q122" s="48">
        <f t="shared" si="25"/>
        <v>0</v>
      </c>
      <c r="R122" s="8">
        <v>0</v>
      </c>
      <c r="S122" s="2">
        <v>3.6999999999999998E-2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3.6999999999999998E-2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17">
        <v>0</v>
      </c>
    </row>
    <row r="123" spans="1:46" x14ac:dyDescent="0.25">
      <c r="A123" s="16">
        <v>128</v>
      </c>
      <c r="B123" s="14" t="s">
        <v>269</v>
      </c>
      <c r="C123" s="19" t="s">
        <v>270</v>
      </c>
      <c r="D123" s="9" t="s">
        <v>46</v>
      </c>
      <c r="E123" s="46">
        <f t="shared" si="13"/>
        <v>1240.9960000000001</v>
      </c>
      <c r="F123" s="47">
        <f t="shared" si="14"/>
        <v>0</v>
      </c>
      <c r="G123" s="48">
        <f t="shared" si="15"/>
        <v>0</v>
      </c>
      <c r="H123" s="47">
        <f t="shared" si="16"/>
        <v>0</v>
      </c>
      <c r="I123" s="48">
        <f t="shared" si="17"/>
        <v>0</v>
      </c>
      <c r="J123" s="47">
        <f t="shared" si="18"/>
        <v>646.57000000000005</v>
      </c>
      <c r="K123" s="48">
        <f t="shared" si="19"/>
        <v>0.52100893153563754</v>
      </c>
      <c r="L123" s="47">
        <f t="shared" si="20"/>
        <v>3.1E-2</v>
      </c>
      <c r="M123" s="48">
        <f t="shared" si="21"/>
        <v>2.4979935471186045E-5</v>
      </c>
      <c r="N123" s="47">
        <f t="shared" si="22"/>
        <v>0</v>
      </c>
      <c r="O123" s="48">
        <f t="shared" si="23"/>
        <v>0</v>
      </c>
      <c r="P123" s="47">
        <f t="shared" si="24"/>
        <v>594.39499999999998</v>
      </c>
      <c r="Q123" s="48">
        <f t="shared" si="25"/>
        <v>0.47896608852889128</v>
      </c>
      <c r="R123" s="8">
        <v>646.5</v>
      </c>
      <c r="S123" s="2">
        <v>594.49599999999998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3.1E-2</v>
      </c>
      <c r="AE123" s="2">
        <v>0</v>
      </c>
      <c r="AF123" s="2">
        <v>0</v>
      </c>
      <c r="AG123" s="2">
        <v>0</v>
      </c>
      <c r="AH123" s="2">
        <v>646.57000000000005</v>
      </c>
      <c r="AI123" s="2">
        <v>646.5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17">
        <v>594.39499999999998</v>
      </c>
    </row>
    <row r="124" spans="1:46" x14ac:dyDescent="0.25">
      <c r="A124" s="16">
        <v>129</v>
      </c>
      <c r="B124" s="14" t="s">
        <v>271</v>
      </c>
      <c r="C124" s="19" t="s">
        <v>272</v>
      </c>
      <c r="D124" s="9" t="s">
        <v>46</v>
      </c>
      <c r="E124" s="46">
        <f t="shared" ref="E124:E183" si="26">R124+S124+T124+Y124+W124</f>
        <v>21.445</v>
      </c>
      <c r="F124" s="47">
        <f t="shared" ref="F124:F183" si="27">AF124+Z124</f>
        <v>0</v>
      </c>
      <c r="G124" s="48">
        <f t="shared" ref="G124:G183" si="28">F124/E124</f>
        <v>0</v>
      </c>
      <c r="H124" s="47">
        <f t="shared" ref="H124:H183" si="29">AC124</f>
        <v>0</v>
      </c>
      <c r="I124" s="48">
        <f t="shared" ref="I124:I183" si="30">H124/E124</f>
        <v>0</v>
      </c>
      <c r="J124" s="47">
        <f t="shared" ref="J124:J183" si="31">AA124-AC124+AH124</f>
        <v>1.0819999999999999</v>
      </c>
      <c r="K124" s="48">
        <f t="shared" ref="K124:K183" si="32">J124/E124</f>
        <v>5.0454651433900669E-2</v>
      </c>
      <c r="L124" s="47">
        <f t="shared" ref="L124:L183" si="33">AD124+AJ124</f>
        <v>20.262999999999998</v>
      </c>
      <c r="M124" s="48">
        <f t="shared" ref="M124:M183" si="34">L124/E124</f>
        <v>0.94488225693634875</v>
      </c>
      <c r="N124" s="47">
        <f t="shared" ref="N124:N183" si="35">AE124+AN124+AS124+AP124</f>
        <v>0</v>
      </c>
      <c r="O124" s="48">
        <f t="shared" ref="O124:O183" si="36">N124/E124</f>
        <v>0</v>
      </c>
      <c r="P124" s="47">
        <f t="shared" ref="P124:P183" si="37">AL124+AT124</f>
        <v>0.1</v>
      </c>
      <c r="Q124" s="48">
        <f t="shared" ref="Q124:Q183" si="38">P124/E124</f>
        <v>4.6630916297505246E-3</v>
      </c>
      <c r="R124" s="8">
        <v>0.84099999999999997</v>
      </c>
      <c r="S124" s="2">
        <v>1.8230000000000004</v>
      </c>
      <c r="T124" s="2">
        <v>18.780999999999999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18.780999999999999</v>
      </c>
      <c r="AE124" s="2">
        <v>0</v>
      </c>
      <c r="AF124" s="2">
        <v>0</v>
      </c>
      <c r="AG124" s="2">
        <v>0</v>
      </c>
      <c r="AH124" s="2">
        <v>1.0819999999999999</v>
      </c>
      <c r="AI124" s="2">
        <v>0</v>
      </c>
      <c r="AJ124" s="2">
        <v>1.482</v>
      </c>
      <c r="AK124" s="2">
        <v>0</v>
      </c>
      <c r="AL124" s="2">
        <v>0</v>
      </c>
      <c r="AM124" s="2">
        <v>0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17">
        <v>0.1</v>
      </c>
    </row>
    <row r="125" spans="1:46" x14ac:dyDescent="0.25">
      <c r="A125" s="16">
        <v>130</v>
      </c>
      <c r="B125" s="14" t="s">
        <v>273</v>
      </c>
      <c r="C125" s="19" t="s">
        <v>274</v>
      </c>
      <c r="D125" s="9" t="s">
        <v>46</v>
      </c>
      <c r="E125" s="46">
        <f t="shared" si="26"/>
        <v>123.62700000000001</v>
      </c>
      <c r="F125" s="47">
        <f t="shared" si="27"/>
        <v>0</v>
      </c>
      <c r="G125" s="48">
        <f t="shared" si="28"/>
        <v>0</v>
      </c>
      <c r="H125" s="47">
        <f t="shared" si="29"/>
        <v>0</v>
      </c>
      <c r="I125" s="48">
        <f t="shared" si="30"/>
        <v>0</v>
      </c>
      <c r="J125" s="47">
        <f t="shared" si="31"/>
        <v>67.787000000000006</v>
      </c>
      <c r="K125" s="48">
        <f t="shared" si="32"/>
        <v>0.54831873296286415</v>
      </c>
      <c r="L125" s="47">
        <f t="shared" si="33"/>
        <v>46.267000000000003</v>
      </c>
      <c r="M125" s="48">
        <f t="shared" si="34"/>
        <v>0.37424672603881026</v>
      </c>
      <c r="N125" s="47">
        <f t="shared" si="35"/>
        <v>4.2</v>
      </c>
      <c r="O125" s="48">
        <f t="shared" si="36"/>
        <v>3.3973161202649906E-2</v>
      </c>
      <c r="P125" s="47">
        <f t="shared" si="37"/>
        <v>5.3730000000000002</v>
      </c>
      <c r="Q125" s="48">
        <f t="shared" si="38"/>
        <v>4.34613797956757E-2</v>
      </c>
      <c r="R125" s="8">
        <v>7.0469999999999997</v>
      </c>
      <c r="S125" s="2">
        <v>111.90000000000002</v>
      </c>
      <c r="T125" s="2">
        <v>4.68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0.37</v>
      </c>
      <c r="AE125" s="2">
        <v>0</v>
      </c>
      <c r="AF125" s="2">
        <v>0</v>
      </c>
      <c r="AG125" s="2">
        <v>0</v>
      </c>
      <c r="AH125" s="2">
        <v>67.787000000000006</v>
      </c>
      <c r="AI125" s="2">
        <v>1.5009999999999999</v>
      </c>
      <c r="AJ125" s="2">
        <v>45.897000000000006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4.2</v>
      </c>
      <c r="AQ125" s="2">
        <v>4.2</v>
      </c>
      <c r="AR125" s="2">
        <v>0.09</v>
      </c>
      <c r="AS125" s="2">
        <v>0</v>
      </c>
      <c r="AT125" s="17">
        <v>5.3730000000000002</v>
      </c>
    </row>
    <row r="126" spans="1:46" x14ac:dyDescent="0.25">
      <c r="A126" s="16">
        <v>131</v>
      </c>
      <c r="B126" s="14" t="s">
        <v>275</v>
      </c>
      <c r="C126" s="19" t="s">
        <v>276</v>
      </c>
      <c r="D126" s="9" t="s">
        <v>46</v>
      </c>
      <c r="E126" s="46">
        <f t="shared" si="26"/>
        <v>0.66600000000000004</v>
      </c>
      <c r="F126" s="47">
        <f t="shared" si="27"/>
        <v>0</v>
      </c>
      <c r="G126" s="48">
        <f t="shared" si="28"/>
        <v>0</v>
      </c>
      <c r="H126" s="47">
        <f t="shared" si="29"/>
        <v>0</v>
      </c>
      <c r="I126" s="48">
        <f t="shared" si="30"/>
        <v>0</v>
      </c>
      <c r="J126" s="47">
        <f t="shared" si="31"/>
        <v>0.63</v>
      </c>
      <c r="K126" s="48">
        <f t="shared" si="32"/>
        <v>0.94594594594594594</v>
      </c>
      <c r="L126" s="47">
        <f t="shared" si="33"/>
        <v>8.9999999999999993E-3</v>
      </c>
      <c r="M126" s="48">
        <f t="shared" si="34"/>
        <v>1.3513513513513513E-2</v>
      </c>
      <c r="N126" s="47">
        <f t="shared" si="35"/>
        <v>0</v>
      </c>
      <c r="O126" s="48">
        <f t="shared" si="36"/>
        <v>0</v>
      </c>
      <c r="P126" s="47">
        <f t="shared" si="37"/>
        <v>2.7E-2</v>
      </c>
      <c r="Q126" s="48">
        <f t="shared" si="38"/>
        <v>4.0540540540540536E-2</v>
      </c>
      <c r="R126" s="8">
        <v>2.7E-2</v>
      </c>
      <c r="S126" s="2">
        <v>0.63</v>
      </c>
      <c r="T126" s="2">
        <v>8.9999999999999993E-3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8.9999999999999993E-3</v>
      </c>
      <c r="AE126" s="2">
        <v>0</v>
      </c>
      <c r="AF126" s="2">
        <v>0</v>
      </c>
      <c r="AG126" s="2">
        <v>0</v>
      </c>
      <c r="AH126" s="2">
        <v>0.63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17">
        <v>2.7E-2</v>
      </c>
    </row>
    <row r="127" spans="1:46" x14ac:dyDescent="0.25">
      <c r="A127" s="16">
        <v>132</v>
      </c>
      <c r="B127" s="14" t="s">
        <v>277</v>
      </c>
      <c r="C127" s="19" t="s">
        <v>278</v>
      </c>
      <c r="D127" s="9" t="s">
        <v>46</v>
      </c>
      <c r="E127" s="46">
        <f t="shared" si="26"/>
        <v>2.556</v>
      </c>
      <c r="F127" s="47">
        <f t="shared" si="27"/>
        <v>0.19</v>
      </c>
      <c r="G127" s="48">
        <f t="shared" si="28"/>
        <v>7.4334898278560255E-2</v>
      </c>
      <c r="H127" s="47">
        <f t="shared" si="29"/>
        <v>0</v>
      </c>
      <c r="I127" s="48">
        <f t="shared" si="30"/>
        <v>0</v>
      </c>
      <c r="J127" s="47">
        <f t="shared" si="31"/>
        <v>0.6399999999999999</v>
      </c>
      <c r="K127" s="48">
        <f t="shared" si="32"/>
        <v>0.25039123630672921</v>
      </c>
      <c r="L127" s="47">
        <f t="shared" si="33"/>
        <v>1.5680000000000001</v>
      </c>
      <c r="M127" s="48">
        <f t="shared" si="34"/>
        <v>0.61345852895148667</v>
      </c>
      <c r="N127" s="47">
        <f t="shared" si="35"/>
        <v>0</v>
      </c>
      <c r="O127" s="48">
        <f t="shared" si="36"/>
        <v>0</v>
      </c>
      <c r="P127" s="47">
        <f t="shared" si="37"/>
        <v>0.158</v>
      </c>
      <c r="Q127" s="48">
        <f t="shared" si="38"/>
        <v>6.1815336463223784E-2</v>
      </c>
      <c r="R127" s="8">
        <v>0.46399999999999997</v>
      </c>
      <c r="S127" s="2">
        <v>2.0920000000000001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0.19</v>
      </c>
      <c r="AG127" s="2">
        <v>0</v>
      </c>
      <c r="AH127" s="2">
        <v>0.6399999999999999</v>
      </c>
      <c r="AI127" s="2">
        <v>0</v>
      </c>
      <c r="AJ127" s="2">
        <v>1.5680000000000001</v>
      </c>
      <c r="AK127" s="2">
        <v>0</v>
      </c>
      <c r="AL127" s="2">
        <v>0</v>
      </c>
      <c r="AM127" s="2">
        <v>0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17">
        <v>0.158</v>
      </c>
    </row>
    <row r="128" spans="1:46" x14ac:dyDescent="0.25">
      <c r="A128" s="16">
        <v>133</v>
      </c>
      <c r="B128" s="14" t="s">
        <v>279</v>
      </c>
      <c r="C128" s="19" t="s">
        <v>280</v>
      </c>
      <c r="D128" s="9" t="s">
        <v>46</v>
      </c>
      <c r="E128" s="46">
        <f t="shared" si="26"/>
        <v>1.2</v>
      </c>
      <c r="F128" s="47">
        <f t="shared" si="27"/>
        <v>0</v>
      </c>
      <c r="G128" s="48">
        <f t="shared" si="28"/>
        <v>0</v>
      </c>
      <c r="H128" s="47">
        <f t="shared" si="29"/>
        <v>0</v>
      </c>
      <c r="I128" s="48">
        <f t="shared" si="30"/>
        <v>0</v>
      </c>
      <c r="J128" s="47">
        <f t="shared" si="31"/>
        <v>0.6</v>
      </c>
      <c r="K128" s="48">
        <f t="shared" si="32"/>
        <v>0.5</v>
      </c>
      <c r="L128" s="47">
        <f t="shared" si="33"/>
        <v>0</v>
      </c>
      <c r="M128" s="48">
        <f t="shared" si="34"/>
        <v>0</v>
      </c>
      <c r="N128" s="47">
        <f t="shared" si="35"/>
        <v>0.6</v>
      </c>
      <c r="O128" s="48">
        <f t="shared" si="36"/>
        <v>0.5</v>
      </c>
      <c r="P128" s="47">
        <f t="shared" si="37"/>
        <v>0</v>
      </c>
      <c r="Q128" s="48">
        <f t="shared" si="38"/>
        <v>0</v>
      </c>
      <c r="R128" s="8">
        <v>0</v>
      </c>
      <c r="S128" s="2">
        <v>0.6</v>
      </c>
      <c r="T128" s="2">
        <v>0.6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0.6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0</v>
      </c>
      <c r="AP128" s="2">
        <v>0.6</v>
      </c>
      <c r="AQ128" s="2">
        <v>0.6</v>
      </c>
      <c r="AR128" s="2">
        <v>0</v>
      </c>
      <c r="AS128" s="2">
        <v>0</v>
      </c>
      <c r="AT128" s="17">
        <v>0</v>
      </c>
    </row>
    <row r="129" spans="1:46" x14ac:dyDescent="0.25">
      <c r="A129" s="16">
        <v>134</v>
      </c>
      <c r="B129" s="14" t="s">
        <v>281</v>
      </c>
      <c r="C129" s="19" t="s">
        <v>282</v>
      </c>
      <c r="D129" s="9" t="s">
        <v>46</v>
      </c>
      <c r="E129" s="46">
        <f t="shared" si="26"/>
        <v>0.47000000000000003</v>
      </c>
      <c r="F129" s="47">
        <f t="shared" si="27"/>
        <v>0</v>
      </c>
      <c r="G129" s="48">
        <f t="shared" si="28"/>
        <v>0</v>
      </c>
      <c r="H129" s="47">
        <f t="shared" si="29"/>
        <v>0</v>
      </c>
      <c r="I129" s="48">
        <f t="shared" si="30"/>
        <v>0</v>
      </c>
      <c r="J129" s="47">
        <f t="shared" si="31"/>
        <v>0.35000000000000003</v>
      </c>
      <c r="K129" s="48">
        <f t="shared" si="32"/>
        <v>0.74468085106382986</v>
      </c>
      <c r="L129" s="47">
        <f t="shared" si="33"/>
        <v>0.12000000000000001</v>
      </c>
      <c r="M129" s="48">
        <f t="shared" si="34"/>
        <v>0.25531914893617019</v>
      </c>
      <c r="N129" s="47">
        <f t="shared" si="35"/>
        <v>0</v>
      </c>
      <c r="O129" s="48">
        <f t="shared" si="36"/>
        <v>0</v>
      </c>
      <c r="P129" s="47">
        <f t="shared" si="37"/>
        <v>0</v>
      </c>
      <c r="Q129" s="48">
        <f t="shared" si="38"/>
        <v>0</v>
      </c>
      <c r="R129" s="8">
        <v>0</v>
      </c>
      <c r="S129" s="2">
        <v>0.47000000000000003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0.35000000000000003</v>
      </c>
      <c r="AI129" s="2">
        <v>0</v>
      </c>
      <c r="AJ129" s="2">
        <v>0.12000000000000001</v>
      </c>
      <c r="AK129" s="2">
        <v>0</v>
      </c>
      <c r="AL129" s="2">
        <v>0</v>
      </c>
      <c r="AM129" s="2">
        <v>0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17">
        <v>0</v>
      </c>
    </row>
    <row r="130" spans="1:46" x14ac:dyDescent="0.25">
      <c r="A130" s="16">
        <v>135</v>
      </c>
      <c r="B130" s="14" t="s">
        <v>283</v>
      </c>
      <c r="C130" s="19" t="s">
        <v>284</v>
      </c>
      <c r="D130" s="9" t="s">
        <v>46</v>
      </c>
      <c r="E130" s="46">
        <f t="shared" si="26"/>
        <v>3.2000000000000001E-2</v>
      </c>
      <c r="F130" s="47">
        <f t="shared" si="27"/>
        <v>0</v>
      </c>
      <c r="G130" s="48">
        <f t="shared" si="28"/>
        <v>0</v>
      </c>
      <c r="H130" s="47">
        <f t="shared" si="29"/>
        <v>0</v>
      </c>
      <c r="I130" s="48">
        <f t="shared" si="30"/>
        <v>0</v>
      </c>
      <c r="J130" s="47">
        <f t="shared" si="31"/>
        <v>0</v>
      </c>
      <c r="K130" s="48">
        <f t="shared" si="32"/>
        <v>0</v>
      </c>
      <c r="L130" s="47">
        <f t="shared" si="33"/>
        <v>0</v>
      </c>
      <c r="M130" s="48">
        <f t="shared" si="34"/>
        <v>0</v>
      </c>
      <c r="N130" s="47">
        <f t="shared" si="35"/>
        <v>3.2000000000000001E-2</v>
      </c>
      <c r="O130" s="48">
        <f t="shared" si="36"/>
        <v>1</v>
      </c>
      <c r="P130" s="47">
        <f t="shared" si="37"/>
        <v>0</v>
      </c>
      <c r="Q130" s="48">
        <f t="shared" si="38"/>
        <v>0</v>
      </c>
      <c r="R130" s="8">
        <v>0</v>
      </c>
      <c r="S130" s="2">
        <v>0</v>
      </c>
      <c r="T130" s="2">
        <v>3.2000000000000001E-2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  <c r="AP130" s="2">
        <v>3.2000000000000001E-2</v>
      </c>
      <c r="AQ130" s="2">
        <v>3.2000000000000001E-2</v>
      </c>
      <c r="AR130" s="2">
        <v>0</v>
      </c>
      <c r="AS130" s="2">
        <v>0</v>
      </c>
      <c r="AT130" s="17">
        <v>0</v>
      </c>
    </row>
    <row r="131" spans="1:46" x14ac:dyDescent="0.25">
      <c r="A131" s="16">
        <v>136</v>
      </c>
      <c r="B131" s="14" t="s">
        <v>285</v>
      </c>
      <c r="C131" s="19" t="s">
        <v>286</v>
      </c>
      <c r="D131" s="9" t="s">
        <v>46</v>
      </c>
      <c r="E131" s="46">
        <f t="shared" si="26"/>
        <v>0.13</v>
      </c>
      <c r="F131" s="47">
        <f t="shared" si="27"/>
        <v>0</v>
      </c>
      <c r="G131" s="48">
        <f t="shared" si="28"/>
        <v>0</v>
      </c>
      <c r="H131" s="47">
        <f t="shared" si="29"/>
        <v>0</v>
      </c>
      <c r="I131" s="48">
        <f t="shared" si="30"/>
        <v>0</v>
      </c>
      <c r="J131" s="47">
        <f t="shared" si="31"/>
        <v>0</v>
      </c>
      <c r="K131" s="48">
        <f t="shared" si="32"/>
        <v>0</v>
      </c>
      <c r="L131" s="47">
        <f t="shared" si="33"/>
        <v>6.5000000000000002E-2</v>
      </c>
      <c r="M131" s="48">
        <f t="shared" si="34"/>
        <v>0.5</v>
      </c>
      <c r="N131" s="47">
        <f t="shared" si="35"/>
        <v>6.5000000000000002E-2</v>
      </c>
      <c r="O131" s="48">
        <f t="shared" si="36"/>
        <v>0.5</v>
      </c>
      <c r="P131" s="47">
        <f t="shared" si="37"/>
        <v>0</v>
      </c>
      <c r="Q131" s="48">
        <f t="shared" si="38"/>
        <v>0</v>
      </c>
      <c r="R131" s="8">
        <v>0</v>
      </c>
      <c r="S131" s="2">
        <v>6.5000000000000002E-2</v>
      </c>
      <c r="T131" s="2">
        <v>6.5000000000000002E-2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6.5000000000000002E-2</v>
      </c>
      <c r="AK131" s="2">
        <v>0</v>
      </c>
      <c r="AL131" s="2">
        <v>0</v>
      </c>
      <c r="AM131" s="2">
        <v>0</v>
      </c>
      <c r="AN131" s="2">
        <v>0</v>
      </c>
      <c r="AO131" s="2">
        <v>0</v>
      </c>
      <c r="AP131" s="2">
        <v>6.5000000000000002E-2</v>
      </c>
      <c r="AQ131" s="2">
        <v>6.5000000000000002E-2</v>
      </c>
      <c r="AR131" s="2">
        <v>0</v>
      </c>
      <c r="AS131" s="2">
        <v>0</v>
      </c>
      <c r="AT131" s="17">
        <v>0</v>
      </c>
    </row>
    <row r="132" spans="1:46" x14ac:dyDescent="0.25">
      <c r="A132" s="16">
        <v>137</v>
      </c>
      <c r="B132" s="14" t="s">
        <v>287</v>
      </c>
      <c r="C132" s="19" t="s">
        <v>288</v>
      </c>
      <c r="D132" s="9" t="s">
        <v>34</v>
      </c>
      <c r="E132" s="46">
        <f t="shared" si="26"/>
        <v>25.119999999999997</v>
      </c>
      <c r="F132" s="47">
        <f t="shared" si="27"/>
        <v>0</v>
      </c>
      <c r="G132" s="48">
        <f t="shared" si="28"/>
        <v>0</v>
      </c>
      <c r="H132" s="47">
        <f t="shared" si="29"/>
        <v>0</v>
      </c>
      <c r="I132" s="48">
        <f t="shared" si="30"/>
        <v>0</v>
      </c>
      <c r="J132" s="47">
        <f t="shared" si="31"/>
        <v>0</v>
      </c>
      <c r="K132" s="48">
        <f t="shared" si="32"/>
        <v>0</v>
      </c>
      <c r="L132" s="47">
        <f t="shared" si="33"/>
        <v>0</v>
      </c>
      <c r="M132" s="48">
        <f t="shared" si="34"/>
        <v>0</v>
      </c>
      <c r="N132" s="47">
        <f t="shared" si="35"/>
        <v>25.119999999999997</v>
      </c>
      <c r="O132" s="48">
        <f t="shared" si="36"/>
        <v>1</v>
      </c>
      <c r="P132" s="47">
        <f t="shared" si="37"/>
        <v>0</v>
      </c>
      <c r="Q132" s="48">
        <f t="shared" si="38"/>
        <v>0</v>
      </c>
      <c r="R132" s="8">
        <v>0</v>
      </c>
      <c r="S132" s="2">
        <v>25.119999999999997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10.119999999999999</v>
      </c>
      <c r="AO132" s="2">
        <v>0</v>
      </c>
      <c r="AP132" s="2">
        <v>0</v>
      </c>
      <c r="AQ132" s="2">
        <v>0</v>
      </c>
      <c r="AR132" s="2">
        <v>0</v>
      </c>
      <c r="AS132" s="2">
        <v>15</v>
      </c>
      <c r="AT132" s="17">
        <v>0</v>
      </c>
    </row>
    <row r="133" spans="1:46" x14ac:dyDescent="0.25">
      <c r="A133" s="16">
        <v>138</v>
      </c>
      <c r="B133" s="14" t="s">
        <v>289</v>
      </c>
      <c r="C133" s="19" t="s">
        <v>290</v>
      </c>
      <c r="D133" s="9" t="s">
        <v>34</v>
      </c>
      <c r="E133" s="46">
        <f t="shared" si="26"/>
        <v>16.100000000000001</v>
      </c>
      <c r="F133" s="47">
        <f t="shared" si="27"/>
        <v>0</v>
      </c>
      <c r="G133" s="48">
        <f t="shared" si="28"/>
        <v>0</v>
      </c>
      <c r="H133" s="47">
        <f t="shared" si="29"/>
        <v>0</v>
      </c>
      <c r="I133" s="48">
        <f t="shared" si="30"/>
        <v>0</v>
      </c>
      <c r="J133" s="47">
        <f t="shared" si="31"/>
        <v>0</v>
      </c>
      <c r="K133" s="48">
        <f t="shared" si="32"/>
        <v>0</v>
      </c>
      <c r="L133" s="47">
        <f t="shared" si="33"/>
        <v>0</v>
      </c>
      <c r="M133" s="48">
        <f t="shared" si="34"/>
        <v>0</v>
      </c>
      <c r="N133" s="47">
        <f t="shared" si="35"/>
        <v>16.100000000000001</v>
      </c>
      <c r="O133" s="48">
        <f t="shared" si="36"/>
        <v>1</v>
      </c>
      <c r="P133" s="47">
        <f t="shared" si="37"/>
        <v>0</v>
      </c>
      <c r="Q133" s="48">
        <f t="shared" si="38"/>
        <v>0</v>
      </c>
      <c r="R133" s="8">
        <v>13</v>
      </c>
      <c r="S133" s="2">
        <v>3.1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3.1</v>
      </c>
      <c r="AO133" s="2">
        <v>0</v>
      </c>
      <c r="AP133" s="2">
        <v>0</v>
      </c>
      <c r="AQ133" s="2">
        <v>0</v>
      </c>
      <c r="AR133" s="2">
        <v>0</v>
      </c>
      <c r="AS133" s="2">
        <v>13</v>
      </c>
      <c r="AT133" s="17">
        <v>0</v>
      </c>
    </row>
    <row r="134" spans="1:46" x14ac:dyDescent="0.25">
      <c r="A134" s="16">
        <v>140</v>
      </c>
      <c r="B134" s="14" t="s">
        <v>291</v>
      </c>
      <c r="C134" s="19" t="s">
        <v>292</v>
      </c>
      <c r="D134" s="9" t="s">
        <v>34</v>
      </c>
      <c r="E134" s="46">
        <f t="shared" si="26"/>
        <v>21.558</v>
      </c>
      <c r="F134" s="47">
        <f t="shared" si="27"/>
        <v>0</v>
      </c>
      <c r="G134" s="48">
        <f t="shared" si="28"/>
        <v>0</v>
      </c>
      <c r="H134" s="47">
        <f t="shared" si="29"/>
        <v>0</v>
      </c>
      <c r="I134" s="48">
        <f t="shared" si="30"/>
        <v>0</v>
      </c>
      <c r="J134" s="47">
        <f t="shared" si="31"/>
        <v>0.61499999999999999</v>
      </c>
      <c r="K134" s="48">
        <f t="shared" si="32"/>
        <v>2.8527692735875312E-2</v>
      </c>
      <c r="L134" s="47">
        <f t="shared" si="33"/>
        <v>0.76400000000000001</v>
      </c>
      <c r="M134" s="48">
        <f t="shared" si="34"/>
        <v>3.5439280081640226E-2</v>
      </c>
      <c r="N134" s="47">
        <f t="shared" si="35"/>
        <v>20.178999999999998</v>
      </c>
      <c r="O134" s="48">
        <f t="shared" si="36"/>
        <v>0.93603302718248438</v>
      </c>
      <c r="P134" s="47">
        <f t="shared" si="37"/>
        <v>0</v>
      </c>
      <c r="Q134" s="48">
        <f t="shared" si="38"/>
        <v>0</v>
      </c>
      <c r="R134" s="8">
        <v>0</v>
      </c>
      <c r="S134" s="2">
        <v>20.853000000000002</v>
      </c>
      <c r="T134" s="2">
        <v>0.7</v>
      </c>
      <c r="U134" s="2">
        <v>0</v>
      </c>
      <c r="V134" s="2">
        <v>0</v>
      </c>
      <c r="W134" s="2">
        <v>5.0000000000000001E-3</v>
      </c>
      <c r="X134" s="2">
        <v>0</v>
      </c>
      <c r="Y134" s="2">
        <v>0</v>
      </c>
      <c r="Z134" s="2">
        <v>0</v>
      </c>
      <c r="AA134" s="2">
        <v>1.4999999999999999E-2</v>
      </c>
      <c r="AB134" s="2">
        <v>0</v>
      </c>
      <c r="AC134" s="2">
        <v>0</v>
      </c>
      <c r="AD134" s="2">
        <v>0.7</v>
      </c>
      <c r="AE134" s="2">
        <v>0</v>
      </c>
      <c r="AF134" s="2">
        <v>0</v>
      </c>
      <c r="AG134" s="2">
        <v>0</v>
      </c>
      <c r="AH134" s="2">
        <v>0.6</v>
      </c>
      <c r="AI134" s="2">
        <v>0</v>
      </c>
      <c r="AJ134" s="2">
        <v>6.4000000000000001E-2</v>
      </c>
      <c r="AK134" s="2">
        <v>0</v>
      </c>
      <c r="AL134" s="2">
        <v>0</v>
      </c>
      <c r="AM134" s="2">
        <v>0</v>
      </c>
      <c r="AN134" s="2">
        <v>10.173999999999999</v>
      </c>
      <c r="AO134" s="2">
        <v>0</v>
      </c>
      <c r="AP134" s="2">
        <v>5.0000000000000001E-3</v>
      </c>
      <c r="AQ134" s="2">
        <v>0</v>
      </c>
      <c r="AR134" s="2">
        <v>0</v>
      </c>
      <c r="AS134" s="2">
        <v>10</v>
      </c>
      <c r="AT134" s="17">
        <v>0</v>
      </c>
    </row>
    <row r="135" spans="1:46" x14ac:dyDescent="0.25">
      <c r="A135" s="16">
        <v>141</v>
      </c>
      <c r="B135" s="14" t="s">
        <v>293</v>
      </c>
      <c r="C135" s="19" t="s">
        <v>294</v>
      </c>
      <c r="D135" s="9" t="s">
        <v>34</v>
      </c>
      <c r="E135" s="46">
        <f t="shared" si="26"/>
        <v>11</v>
      </c>
      <c r="F135" s="47">
        <f t="shared" si="27"/>
        <v>0</v>
      </c>
      <c r="G135" s="48">
        <f t="shared" si="28"/>
        <v>0</v>
      </c>
      <c r="H135" s="47">
        <f t="shared" si="29"/>
        <v>0</v>
      </c>
      <c r="I135" s="48">
        <f t="shared" si="30"/>
        <v>0</v>
      </c>
      <c r="J135" s="47">
        <f t="shared" si="31"/>
        <v>0</v>
      </c>
      <c r="K135" s="48">
        <f t="shared" si="32"/>
        <v>0</v>
      </c>
      <c r="L135" s="47">
        <f t="shared" si="33"/>
        <v>0</v>
      </c>
      <c r="M135" s="48">
        <f t="shared" si="34"/>
        <v>0</v>
      </c>
      <c r="N135" s="47">
        <f t="shared" si="35"/>
        <v>11</v>
      </c>
      <c r="O135" s="48">
        <f t="shared" si="36"/>
        <v>1</v>
      </c>
      <c r="P135" s="47">
        <f t="shared" si="37"/>
        <v>0</v>
      </c>
      <c r="Q135" s="48">
        <f t="shared" si="38"/>
        <v>0</v>
      </c>
      <c r="R135" s="8">
        <v>0</v>
      </c>
      <c r="S135" s="2">
        <v>11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11</v>
      </c>
      <c r="AT135" s="17">
        <v>0</v>
      </c>
    </row>
    <row r="136" spans="1:46" x14ac:dyDescent="0.25">
      <c r="A136" s="16">
        <v>142</v>
      </c>
      <c r="B136" s="14" t="s">
        <v>295</v>
      </c>
      <c r="C136" s="19" t="s">
        <v>296</v>
      </c>
      <c r="D136" s="9" t="s">
        <v>41</v>
      </c>
      <c r="E136" s="46">
        <f t="shared" si="26"/>
        <v>0.156</v>
      </c>
      <c r="F136" s="47">
        <f t="shared" si="27"/>
        <v>0</v>
      </c>
      <c r="G136" s="48">
        <f t="shared" si="28"/>
        <v>0</v>
      </c>
      <c r="H136" s="47">
        <f t="shared" si="29"/>
        <v>0</v>
      </c>
      <c r="I136" s="48">
        <f t="shared" si="30"/>
        <v>0</v>
      </c>
      <c r="J136" s="47">
        <f t="shared" si="31"/>
        <v>0</v>
      </c>
      <c r="K136" s="48">
        <f t="shared" si="32"/>
        <v>0</v>
      </c>
      <c r="L136" s="47">
        <f t="shared" si="33"/>
        <v>7.8E-2</v>
      </c>
      <c r="M136" s="48">
        <f t="shared" si="34"/>
        <v>0.5</v>
      </c>
      <c r="N136" s="47">
        <f t="shared" si="35"/>
        <v>7.5999999999999998E-2</v>
      </c>
      <c r="O136" s="48">
        <f t="shared" si="36"/>
        <v>0.48717948717948717</v>
      </c>
      <c r="P136" s="47">
        <f t="shared" si="37"/>
        <v>2E-3</v>
      </c>
      <c r="Q136" s="48">
        <f t="shared" si="38"/>
        <v>1.282051282051282E-2</v>
      </c>
      <c r="R136" s="8">
        <v>0</v>
      </c>
      <c r="S136" s="2">
        <v>7.8E-2</v>
      </c>
      <c r="T136" s="2">
        <v>7.8E-2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7.8E-2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7.5999999999999998E-2</v>
      </c>
      <c r="AQ136" s="2">
        <v>7.5999999999999998E-2</v>
      </c>
      <c r="AR136" s="2">
        <v>0</v>
      </c>
      <c r="AS136" s="2">
        <v>0</v>
      </c>
      <c r="AT136" s="17">
        <v>2E-3</v>
      </c>
    </row>
    <row r="137" spans="1:46" x14ac:dyDescent="0.25">
      <c r="A137" s="16">
        <v>143</v>
      </c>
      <c r="B137" s="14" t="s">
        <v>297</v>
      </c>
      <c r="C137" s="19" t="s">
        <v>298</v>
      </c>
      <c r="D137" s="9" t="s">
        <v>34</v>
      </c>
      <c r="E137" s="46">
        <f t="shared" si="26"/>
        <v>6</v>
      </c>
      <c r="F137" s="47">
        <f t="shared" si="27"/>
        <v>0</v>
      </c>
      <c r="G137" s="48">
        <f t="shared" si="28"/>
        <v>0</v>
      </c>
      <c r="H137" s="47">
        <f t="shared" si="29"/>
        <v>0</v>
      </c>
      <c r="I137" s="48">
        <f t="shared" si="30"/>
        <v>0</v>
      </c>
      <c r="J137" s="47">
        <f t="shared" si="31"/>
        <v>0</v>
      </c>
      <c r="K137" s="48">
        <f t="shared" si="32"/>
        <v>0</v>
      </c>
      <c r="L137" s="47">
        <f t="shared" si="33"/>
        <v>0</v>
      </c>
      <c r="M137" s="48">
        <f t="shared" si="34"/>
        <v>0</v>
      </c>
      <c r="N137" s="47">
        <f t="shared" si="35"/>
        <v>6</v>
      </c>
      <c r="O137" s="48">
        <f t="shared" si="36"/>
        <v>1</v>
      </c>
      <c r="P137" s="47">
        <f t="shared" si="37"/>
        <v>0</v>
      </c>
      <c r="Q137" s="48">
        <f t="shared" si="38"/>
        <v>0</v>
      </c>
      <c r="R137" s="8">
        <v>0</v>
      </c>
      <c r="S137" s="2">
        <v>6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6</v>
      </c>
      <c r="AT137" s="17">
        <v>0</v>
      </c>
    </row>
    <row r="138" spans="1:46" x14ac:dyDescent="0.25">
      <c r="A138" s="16">
        <v>144</v>
      </c>
      <c r="B138" s="14" t="s">
        <v>299</v>
      </c>
      <c r="C138" s="19" t="s">
        <v>300</v>
      </c>
      <c r="D138" s="9" t="s">
        <v>41</v>
      </c>
      <c r="E138" s="46">
        <f t="shared" si="26"/>
        <v>0.5</v>
      </c>
      <c r="F138" s="47">
        <f t="shared" si="27"/>
        <v>0</v>
      </c>
      <c r="G138" s="48">
        <f t="shared" si="28"/>
        <v>0</v>
      </c>
      <c r="H138" s="47">
        <f t="shared" si="29"/>
        <v>0</v>
      </c>
      <c r="I138" s="48">
        <f t="shared" si="30"/>
        <v>0</v>
      </c>
      <c r="J138" s="47">
        <f t="shared" si="31"/>
        <v>0</v>
      </c>
      <c r="K138" s="48">
        <f t="shared" si="32"/>
        <v>0</v>
      </c>
      <c r="L138" s="47">
        <f t="shared" si="33"/>
        <v>0.5</v>
      </c>
      <c r="M138" s="48">
        <f t="shared" si="34"/>
        <v>1</v>
      </c>
      <c r="N138" s="47">
        <f t="shared" si="35"/>
        <v>0</v>
      </c>
      <c r="O138" s="48">
        <f t="shared" si="36"/>
        <v>0</v>
      </c>
      <c r="P138" s="47">
        <f t="shared" si="37"/>
        <v>0</v>
      </c>
      <c r="Q138" s="48">
        <f t="shared" si="38"/>
        <v>0</v>
      </c>
      <c r="R138" s="8">
        <v>0</v>
      </c>
      <c r="S138" s="2">
        <v>0.5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0.5</v>
      </c>
      <c r="AK138" s="2">
        <v>0</v>
      </c>
      <c r="AL138" s="2">
        <v>0</v>
      </c>
      <c r="AM138" s="2">
        <v>0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17">
        <v>0</v>
      </c>
    </row>
    <row r="139" spans="1:46" x14ac:dyDescent="0.25">
      <c r="A139" s="16">
        <v>145</v>
      </c>
      <c r="B139" s="14" t="s">
        <v>301</v>
      </c>
      <c r="C139" s="19" t="s">
        <v>302</v>
      </c>
      <c r="D139" s="9" t="s">
        <v>41</v>
      </c>
      <c r="E139" s="46">
        <f t="shared" si="26"/>
        <v>0.6160000000000001</v>
      </c>
      <c r="F139" s="47">
        <f t="shared" si="27"/>
        <v>0</v>
      </c>
      <c r="G139" s="48">
        <f t="shared" si="28"/>
        <v>0</v>
      </c>
      <c r="H139" s="47">
        <f t="shared" si="29"/>
        <v>0</v>
      </c>
      <c r="I139" s="48">
        <f t="shared" si="30"/>
        <v>0</v>
      </c>
      <c r="J139" s="47">
        <f t="shared" si="31"/>
        <v>0</v>
      </c>
      <c r="K139" s="48">
        <f t="shared" si="32"/>
        <v>0</v>
      </c>
      <c r="L139" s="47">
        <f t="shared" si="33"/>
        <v>0.6080000000000001</v>
      </c>
      <c r="M139" s="48">
        <f t="shared" si="34"/>
        <v>0.98701298701298701</v>
      </c>
      <c r="N139" s="47">
        <f t="shared" si="35"/>
        <v>8.0000000000000002E-3</v>
      </c>
      <c r="O139" s="48">
        <f t="shared" si="36"/>
        <v>1.2987012987012984E-2</v>
      </c>
      <c r="P139" s="47">
        <f t="shared" si="37"/>
        <v>0</v>
      </c>
      <c r="Q139" s="48">
        <f t="shared" si="38"/>
        <v>0</v>
      </c>
      <c r="R139" s="8">
        <v>0</v>
      </c>
      <c r="S139" s="2">
        <v>0.6080000000000001</v>
      </c>
      <c r="T139" s="2">
        <v>8.0000000000000002E-3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0.6080000000000001</v>
      </c>
      <c r="AK139" s="2">
        <v>0</v>
      </c>
      <c r="AL139" s="2">
        <v>0</v>
      </c>
      <c r="AM139" s="2">
        <v>0</v>
      </c>
      <c r="AN139" s="2">
        <v>0</v>
      </c>
      <c r="AO139" s="2">
        <v>0</v>
      </c>
      <c r="AP139" s="2">
        <v>8.0000000000000002E-3</v>
      </c>
      <c r="AQ139" s="2">
        <v>8.0000000000000002E-3</v>
      </c>
      <c r="AR139" s="2">
        <v>0</v>
      </c>
      <c r="AS139" s="2">
        <v>0</v>
      </c>
      <c r="AT139" s="17">
        <v>0</v>
      </c>
    </row>
    <row r="140" spans="1:46" x14ac:dyDescent="0.25">
      <c r="A140" s="16">
        <v>146</v>
      </c>
      <c r="B140" s="14" t="s">
        <v>303</v>
      </c>
      <c r="C140" s="19" t="s">
        <v>304</v>
      </c>
      <c r="D140" s="9" t="s">
        <v>34</v>
      </c>
      <c r="E140" s="46">
        <f t="shared" si="26"/>
        <v>9.3140000000000001</v>
      </c>
      <c r="F140" s="47">
        <f t="shared" si="27"/>
        <v>0</v>
      </c>
      <c r="G140" s="48">
        <f t="shared" si="28"/>
        <v>0</v>
      </c>
      <c r="H140" s="47">
        <f t="shared" si="29"/>
        <v>0.36</v>
      </c>
      <c r="I140" s="48">
        <f t="shared" si="30"/>
        <v>3.8651492377066776E-2</v>
      </c>
      <c r="J140" s="47">
        <f t="shared" si="31"/>
        <v>0.36</v>
      </c>
      <c r="K140" s="48">
        <f t="shared" si="32"/>
        <v>3.8651492377066776E-2</v>
      </c>
      <c r="L140" s="47">
        <f t="shared" si="33"/>
        <v>0.35</v>
      </c>
      <c r="M140" s="48">
        <f t="shared" si="34"/>
        <v>3.7577839811037149E-2</v>
      </c>
      <c r="N140" s="47">
        <f t="shared" si="35"/>
        <v>8.2439999999999998</v>
      </c>
      <c r="O140" s="48">
        <f t="shared" si="36"/>
        <v>0.88511917543482921</v>
      </c>
      <c r="P140" s="47">
        <f t="shared" si="37"/>
        <v>0</v>
      </c>
      <c r="Q140" s="48">
        <f t="shared" si="38"/>
        <v>0</v>
      </c>
      <c r="R140" s="8">
        <v>0.1</v>
      </c>
      <c r="S140" s="2">
        <v>8.6539999999999999</v>
      </c>
      <c r="T140" s="2">
        <v>0.56000000000000005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0.72</v>
      </c>
      <c r="AB140" s="2">
        <v>0.36</v>
      </c>
      <c r="AC140" s="2">
        <v>0.36</v>
      </c>
      <c r="AD140" s="2">
        <v>0.2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0.15</v>
      </c>
      <c r="AK140" s="2">
        <v>0</v>
      </c>
      <c r="AL140" s="2">
        <v>0</v>
      </c>
      <c r="AM140" s="2">
        <v>0</v>
      </c>
      <c r="AN140" s="2">
        <v>1.244</v>
      </c>
      <c r="AO140" s="2">
        <v>0</v>
      </c>
      <c r="AP140" s="2">
        <v>0</v>
      </c>
      <c r="AQ140" s="2">
        <v>0</v>
      </c>
      <c r="AR140" s="2">
        <v>0</v>
      </c>
      <c r="AS140" s="2">
        <v>7</v>
      </c>
      <c r="AT140" s="17">
        <v>0</v>
      </c>
    </row>
    <row r="141" spans="1:46" x14ac:dyDescent="0.25">
      <c r="A141" s="16">
        <v>147</v>
      </c>
      <c r="B141" s="14" t="s">
        <v>305</v>
      </c>
      <c r="C141" s="19" t="s">
        <v>306</v>
      </c>
      <c r="D141" s="9" t="s">
        <v>34</v>
      </c>
      <c r="E141" s="46">
        <f t="shared" si="26"/>
        <v>2.2199999999999998</v>
      </c>
      <c r="F141" s="47">
        <f t="shared" si="27"/>
        <v>0</v>
      </c>
      <c r="G141" s="48">
        <f t="shared" si="28"/>
        <v>0</v>
      </c>
      <c r="H141" s="47">
        <f t="shared" si="29"/>
        <v>0</v>
      </c>
      <c r="I141" s="48">
        <f t="shared" si="30"/>
        <v>0</v>
      </c>
      <c r="J141" s="47">
        <f t="shared" si="31"/>
        <v>0.82499999999999996</v>
      </c>
      <c r="K141" s="48">
        <f t="shared" si="32"/>
        <v>0.37162162162162166</v>
      </c>
      <c r="L141" s="47">
        <f t="shared" si="33"/>
        <v>0</v>
      </c>
      <c r="M141" s="48">
        <f t="shared" si="34"/>
        <v>0</v>
      </c>
      <c r="N141" s="47">
        <f t="shared" si="35"/>
        <v>1.395</v>
      </c>
      <c r="O141" s="48">
        <f t="shared" si="36"/>
        <v>0.62837837837837851</v>
      </c>
      <c r="P141" s="47">
        <f t="shared" si="37"/>
        <v>0</v>
      </c>
      <c r="Q141" s="48">
        <f t="shared" si="38"/>
        <v>0</v>
      </c>
      <c r="R141" s="8">
        <v>0</v>
      </c>
      <c r="S141" s="2">
        <v>2.2199999999999998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0.82499999999999996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1.395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17">
        <v>0</v>
      </c>
    </row>
    <row r="142" spans="1:46" x14ac:dyDescent="0.25">
      <c r="A142" s="16">
        <v>148</v>
      </c>
      <c r="B142" s="14" t="s">
        <v>307</v>
      </c>
      <c r="C142" s="19" t="s">
        <v>308</v>
      </c>
      <c r="D142" s="9" t="s">
        <v>41</v>
      </c>
      <c r="E142" s="46">
        <f t="shared" si="26"/>
        <v>0.16400000000000001</v>
      </c>
      <c r="F142" s="47">
        <f t="shared" si="27"/>
        <v>0</v>
      </c>
      <c r="G142" s="48">
        <f t="shared" si="28"/>
        <v>0</v>
      </c>
      <c r="H142" s="47">
        <f t="shared" si="29"/>
        <v>0</v>
      </c>
      <c r="I142" s="48">
        <f t="shared" si="30"/>
        <v>0</v>
      </c>
      <c r="J142" s="47">
        <f t="shared" si="31"/>
        <v>0</v>
      </c>
      <c r="K142" s="48">
        <f t="shared" si="32"/>
        <v>0</v>
      </c>
      <c r="L142" s="47">
        <f t="shared" si="33"/>
        <v>8.2000000000000003E-2</v>
      </c>
      <c r="M142" s="48">
        <f t="shared" si="34"/>
        <v>0.5</v>
      </c>
      <c r="N142" s="47">
        <f t="shared" si="35"/>
        <v>7.1999999999999995E-2</v>
      </c>
      <c r="O142" s="48">
        <f t="shared" si="36"/>
        <v>0.43902439024390238</v>
      </c>
      <c r="P142" s="47">
        <f t="shared" si="37"/>
        <v>0.01</v>
      </c>
      <c r="Q142" s="48">
        <f t="shared" si="38"/>
        <v>6.097560975609756E-2</v>
      </c>
      <c r="R142" s="8">
        <v>0</v>
      </c>
      <c r="S142" s="2">
        <v>8.2000000000000003E-2</v>
      </c>
      <c r="T142" s="2">
        <v>8.2000000000000003E-2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8.2000000000000003E-2</v>
      </c>
      <c r="AK142" s="2">
        <v>0</v>
      </c>
      <c r="AL142" s="2">
        <v>0</v>
      </c>
      <c r="AM142" s="2">
        <v>0</v>
      </c>
      <c r="AN142" s="2">
        <v>0</v>
      </c>
      <c r="AO142" s="2">
        <v>0</v>
      </c>
      <c r="AP142" s="2">
        <v>7.1999999999999995E-2</v>
      </c>
      <c r="AQ142" s="2">
        <v>7.1999999999999995E-2</v>
      </c>
      <c r="AR142" s="2">
        <v>0</v>
      </c>
      <c r="AS142" s="2">
        <v>0</v>
      </c>
      <c r="AT142" s="17">
        <v>0.01</v>
      </c>
    </row>
    <row r="143" spans="1:46" x14ac:dyDescent="0.25">
      <c r="A143" s="16">
        <v>149</v>
      </c>
      <c r="B143" s="14" t="s">
        <v>309</v>
      </c>
      <c r="C143" s="19" t="s">
        <v>310</v>
      </c>
      <c r="D143" s="9" t="s">
        <v>41</v>
      </c>
      <c r="E143" s="46">
        <f t="shared" si="26"/>
        <v>6.4000000000000001E-2</v>
      </c>
      <c r="F143" s="47">
        <f t="shared" si="27"/>
        <v>0</v>
      </c>
      <c r="G143" s="48">
        <f t="shared" si="28"/>
        <v>0</v>
      </c>
      <c r="H143" s="47">
        <f t="shared" si="29"/>
        <v>0</v>
      </c>
      <c r="I143" s="48">
        <f t="shared" si="30"/>
        <v>0</v>
      </c>
      <c r="J143" s="47">
        <f t="shared" si="31"/>
        <v>0</v>
      </c>
      <c r="K143" s="48">
        <f t="shared" si="32"/>
        <v>0</v>
      </c>
      <c r="L143" s="47">
        <f t="shared" si="33"/>
        <v>3.2000000000000001E-2</v>
      </c>
      <c r="M143" s="48">
        <f t="shared" si="34"/>
        <v>0.5</v>
      </c>
      <c r="N143" s="47">
        <f t="shared" si="35"/>
        <v>3.2000000000000001E-2</v>
      </c>
      <c r="O143" s="48">
        <f t="shared" si="36"/>
        <v>0.5</v>
      </c>
      <c r="P143" s="47">
        <f t="shared" si="37"/>
        <v>0</v>
      </c>
      <c r="Q143" s="48">
        <f t="shared" si="38"/>
        <v>0</v>
      </c>
      <c r="R143" s="8">
        <v>0</v>
      </c>
      <c r="S143" s="2">
        <v>3.2000000000000001E-2</v>
      </c>
      <c r="T143" s="2">
        <v>3.2000000000000001E-2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3.2000000000000001E-2</v>
      </c>
      <c r="AK143" s="2">
        <v>0</v>
      </c>
      <c r="AL143" s="2">
        <v>0</v>
      </c>
      <c r="AM143" s="2">
        <v>0</v>
      </c>
      <c r="AN143" s="2">
        <v>0</v>
      </c>
      <c r="AO143" s="2">
        <v>0</v>
      </c>
      <c r="AP143" s="2">
        <v>3.2000000000000001E-2</v>
      </c>
      <c r="AQ143" s="2">
        <v>3.2000000000000001E-2</v>
      </c>
      <c r="AR143" s="2">
        <v>0</v>
      </c>
      <c r="AS143" s="2">
        <v>0</v>
      </c>
      <c r="AT143" s="17">
        <v>0</v>
      </c>
    </row>
    <row r="144" spans="1:46" x14ac:dyDescent="0.25">
      <c r="A144" s="16">
        <v>150</v>
      </c>
      <c r="B144" s="14" t="s">
        <v>311</v>
      </c>
      <c r="C144" s="19" t="s">
        <v>312</v>
      </c>
      <c r="D144" s="9" t="s">
        <v>41</v>
      </c>
      <c r="E144" s="46">
        <f t="shared" si="26"/>
        <v>2.1000000000000001E-2</v>
      </c>
      <c r="F144" s="47">
        <f t="shared" si="27"/>
        <v>0</v>
      </c>
      <c r="G144" s="48">
        <f t="shared" si="28"/>
        <v>0</v>
      </c>
      <c r="H144" s="47">
        <f t="shared" si="29"/>
        <v>0</v>
      </c>
      <c r="I144" s="48">
        <f t="shared" si="30"/>
        <v>0</v>
      </c>
      <c r="J144" s="47">
        <f t="shared" si="31"/>
        <v>0</v>
      </c>
      <c r="K144" s="48">
        <f t="shared" si="32"/>
        <v>0</v>
      </c>
      <c r="L144" s="47">
        <f t="shared" si="33"/>
        <v>0</v>
      </c>
      <c r="M144" s="48">
        <f t="shared" si="34"/>
        <v>0</v>
      </c>
      <c r="N144" s="47">
        <f t="shared" si="35"/>
        <v>2.1000000000000001E-2</v>
      </c>
      <c r="O144" s="48">
        <f t="shared" si="36"/>
        <v>1</v>
      </c>
      <c r="P144" s="47">
        <f t="shared" si="37"/>
        <v>0</v>
      </c>
      <c r="Q144" s="48">
        <f t="shared" si="38"/>
        <v>0</v>
      </c>
      <c r="R144" s="8">
        <v>0</v>
      </c>
      <c r="S144" s="2">
        <v>2.1000000000000001E-2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2.1000000000000001E-2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17">
        <v>0</v>
      </c>
    </row>
    <row r="145" spans="1:46" x14ac:dyDescent="0.25">
      <c r="A145" s="16">
        <v>151</v>
      </c>
      <c r="B145" s="14" t="s">
        <v>313</v>
      </c>
      <c r="C145" s="19" t="s">
        <v>314</v>
      </c>
      <c r="D145" s="9" t="s">
        <v>34</v>
      </c>
      <c r="E145" s="46">
        <f t="shared" si="26"/>
        <v>1.3009999999999999</v>
      </c>
      <c r="F145" s="47">
        <f t="shared" si="27"/>
        <v>0</v>
      </c>
      <c r="G145" s="48">
        <f t="shared" si="28"/>
        <v>0</v>
      </c>
      <c r="H145" s="47">
        <f t="shared" si="29"/>
        <v>0</v>
      </c>
      <c r="I145" s="48">
        <f t="shared" si="30"/>
        <v>0</v>
      </c>
      <c r="J145" s="47">
        <f t="shared" si="31"/>
        <v>0.82000000000000006</v>
      </c>
      <c r="K145" s="48">
        <f t="shared" si="32"/>
        <v>0.6302843966179863</v>
      </c>
      <c r="L145" s="47">
        <f t="shared" si="33"/>
        <v>0.06</v>
      </c>
      <c r="M145" s="48">
        <f t="shared" si="34"/>
        <v>4.6118370484242888E-2</v>
      </c>
      <c r="N145" s="47">
        <f t="shared" si="35"/>
        <v>0.42100000000000004</v>
      </c>
      <c r="O145" s="48">
        <f t="shared" si="36"/>
        <v>0.32359723289777098</v>
      </c>
      <c r="P145" s="47">
        <f t="shared" si="37"/>
        <v>0</v>
      </c>
      <c r="Q145" s="48">
        <f t="shared" si="38"/>
        <v>0</v>
      </c>
      <c r="R145" s="8">
        <v>0</v>
      </c>
      <c r="S145" s="2">
        <v>1.113</v>
      </c>
      <c r="T145" s="2">
        <v>0.188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0.63200000000000001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0.188</v>
      </c>
      <c r="AI145" s="2">
        <v>0</v>
      </c>
      <c r="AJ145" s="2">
        <v>0.06</v>
      </c>
      <c r="AK145" s="2">
        <v>0</v>
      </c>
      <c r="AL145" s="2">
        <v>0</v>
      </c>
      <c r="AM145" s="2">
        <v>0</v>
      </c>
      <c r="AN145" s="2">
        <v>0.42100000000000004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17">
        <v>0</v>
      </c>
    </row>
    <row r="146" spans="1:46" x14ac:dyDescent="0.25">
      <c r="A146" s="16">
        <v>152</v>
      </c>
      <c r="B146" s="14" t="s">
        <v>315</v>
      </c>
      <c r="C146" s="19" t="s">
        <v>316</v>
      </c>
      <c r="D146" s="9" t="s">
        <v>34</v>
      </c>
      <c r="E146" s="46">
        <f t="shared" si="26"/>
        <v>40.821999999999996</v>
      </c>
      <c r="F146" s="47">
        <f t="shared" si="27"/>
        <v>0</v>
      </c>
      <c r="G146" s="48">
        <f t="shared" si="28"/>
        <v>0</v>
      </c>
      <c r="H146" s="47">
        <f t="shared" si="29"/>
        <v>0</v>
      </c>
      <c r="I146" s="48">
        <f t="shared" si="30"/>
        <v>0</v>
      </c>
      <c r="J146" s="47">
        <f t="shared" si="31"/>
        <v>0.73599999999999999</v>
      </c>
      <c r="K146" s="48">
        <f t="shared" si="32"/>
        <v>1.8029493900347852E-2</v>
      </c>
      <c r="L146" s="47">
        <f t="shared" si="33"/>
        <v>0.188</v>
      </c>
      <c r="M146" s="48">
        <f t="shared" si="34"/>
        <v>4.6053598549801586E-3</v>
      </c>
      <c r="N146" s="47">
        <f t="shared" si="35"/>
        <v>39.898000000000003</v>
      </c>
      <c r="O146" s="48">
        <f t="shared" si="36"/>
        <v>0.97736514624467219</v>
      </c>
      <c r="P146" s="47">
        <f t="shared" si="37"/>
        <v>0</v>
      </c>
      <c r="Q146" s="48">
        <f t="shared" si="38"/>
        <v>0</v>
      </c>
      <c r="R146" s="8">
        <v>0</v>
      </c>
      <c r="S146" s="2">
        <v>40.115999999999993</v>
      </c>
      <c r="T146" s="2">
        <v>0.67999999999999994</v>
      </c>
      <c r="U146" s="2">
        <v>0.56399999999999995</v>
      </c>
      <c r="V146" s="2">
        <v>0</v>
      </c>
      <c r="W146" s="2">
        <v>2.5999999999999999E-2</v>
      </c>
      <c r="X146" s="2">
        <v>0</v>
      </c>
      <c r="Y146" s="2">
        <v>0</v>
      </c>
      <c r="Z146" s="2">
        <v>0</v>
      </c>
      <c r="AA146" s="2">
        <v>5.6999999999999995E-2</v>
      </c>
      <c r="AB146" s="2">
        <v>0</v>
      </c>
      <c r="AC146" s="2">
        <v>0</v>
      </c>
      <c r="AD146" s="2">
        <v>0.1</v>
      </c>
      <c r="AE146" s="2">
        <v>0</v>
      </c>
      <c r="AF146" s="2">
        <v>0</v>
      </c>
      <c r="AG146" s="2">
        <v>0</v>
      </c>
      <c r="AH146" s="2">
        <v>0.67900000000000005</v>
      </c>
      <c r="AI146" s="2">
        <v>0</v>
      </c>
      <c r="AJ146" s="2">
        <v>8.7999999999999995E-2</v>
      </c>
      <c r="AK146" s="2">
        <v>0</v>
      </c>
      <c r="AL146" s="2">
        <v>0</v>
      </c>
      <c r="AM146" s="2">
        <v>0</v>
      </c>
      <c r="AN146" s="2">
        <v>22.308</v>
      </c>
      <c r="AO146" s="2">
        <v>0</v>
      </c>
      <c r="AP146" s="2">
        <v>2.5999999999999999E-2</v>
      </c>
      <c r="AQ146" s="2">
        <v>0</v>
      </c>
      <c r="AR146" s="2">
        <v>0</v>
      </c>
      <c r="AS146" s="2">
        <v>17.564</v>
      </c>
      <c r="AT146" s="17">
        <v>0</v>
      </c>
    </row>
    <row r="147" spans="1:46" x14ac:dyDescent="0.25">
      <c r="A147" s="16">
        <v>153</v>
      </c>
      <c r="B147" s="14" t="s">
        <v>317</v>
      </c>
      <c r="C147" s="19" t="s">
        <v>318</v>
      </c>
      <c r="D147" s="9" t="s">
        <v>41</v>
      </c>
      <c r="E147" s="46">
        <f t="shared" si="26"/>
        <v>8.9999999999999993E-3</v>
      </c>
      <c r="F147" s="47">
        <f t="shared" si="27"/>
        <v>0</v>
      </c>
      <c r="G147" s="48">
        <f t="shared" si="28"/>
        <v>0</v>
      </c>
      <c r="H147" s="47">
        <f t="shared" si="29"/>
        <v>0</v>
      </c>
      <c r="I147" s="48">
        <f t="shared" si="30"/>
        <v>0</v>
      </c>
      <c r="J147" s="47">
        <f t="shared" si="31"/>
        <v>0</v>
      </c>
      <c r="K147" s="48">
        <f t="shared" si="32"/>
        <v>0</v>
      </c>
      <c r="L147" s="47">
        <f t="shared" si="33"/>
        <v>8.9999999999999993E-3</v>
      </c>
      <c r="M147" s="48">
        <f t="shared" si="34"/>
        <v>1</v>
      </c>
      <c r="N147" s="47">
        <f t="shared" si="35"/>
        <v>0</v>
      </c>
      <c r="O147" s="48">
        <f t="shared" si="36"/>
        <v>0</v>
      </c>
      <c r="P147" s="47">
        <f t="shared" si="37"/>
        <v>0</v>
      </c>
      <c r="Q147" s="48">
        <f t="shared" si="38"/>
        <v>0</v>
      </c>
      <c r="R147" s="8">
        <v>0</v>
      </c>
      <c r="S147" s="2">
        <v>8.9999999999999993E-3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8.9999999999999993E-3</v>
      </c>
      <c r="AK147" s="2">
        <v>0</v>
      </c>
      <c r="AL147" s="2">
        <v>0</v>
      </c>
      <c r="AM147" s="2">
        <v>0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17">
        <v>0</v>
      </c>
    </row>
    <row r="148" spans="1:46" x14ac:dyDescent="0.25">
      <c r="A148" s="16">
        <v>154</v>
      </c>
      <c r="B148" s="14" t="s">
        <v>319</v>
      </c>
      <c r="C148" s="19" t="s">
        <v>320</v>
      </c>
      <c r="D148" s="9" t="s">
        <v>41</v>
      </c>
      <c r="E148" s="46">
        <f t="shared" si="26"/>
        <v>0.05</v>
      </c>
      <c r="F148" s="47">
        <f t="shared" si="27"/>
        <v>0</v>
      </c>
      <c r="G148" s="48">
        <f t="shared" si="28"/>
        <v>0</v>
      </c>
      <c r="H148" s="47">
        <f t="shared" si="29"/>
        <v>0</v>
      </c>
      <c r="I148" s="48">
        <f t="shared" si="30"/>
        <v>0</v>
      </c>
      <c r="J148" s="47">
        <f t="shared" si="31"/>
        <v>0.05</v>
      </c>
      <c r="K148" s="48">
        <f t="shared" si="32"/>
        <v>1</v>
      </c>
      <c r="L148" s="47">
        <f t="shared" si="33"/>
        <v>0</v>
      </c>
      <c r="M148" s="48">
        <f t="shared" si="34"/>
        <v>0</v>
      </c>
      <c r="N148" s="47">
        <f t="shared" si="35"/>
        <v>0</v>
      </c>
      <c r="O148" s="48">
        <f t="shared" si="36"/>
        <v>0</v>
      </c>
      <c r="P148" s="47">
        <f t="shared" si="37"/>
        <v>0</v>
      </c>
      <c r="Q148" s="48">
        <f t="shared" si="38"/>
        <v>0</v>
      </c>
      <c r="R148" s="8">
        <v>0</v>
      </c>
      <c r="S148" s="2">
        <v>0.05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0.05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17">
        <v>0</v>
      </c>
    </row>
    <row r="149" spans="1:46" x14ac:dyDescent="0.25">
      <c r="A149" s="16">
        <v>155</v>
      </c>
      <c r="B149" s="14" t="s">
        <v>321</v>
      </c>
      <c r="C149" s="19" t="s">
        <v>322</v>
      </c>
      <c r="D149" s="9" t="s">
        <v>34</v>
      </c>
      <c r="E149" s="46">
        <f t="shared" si="26"/>
        <v>14.086</v>
      </c>
      <c r="F149" s="47">
        <f t="shared" si="27"/>
        <v>0</v>
      </c>
      <c r="G149" s="48">
        <f t="shared" si="28"/>
        <v>0</v>
      </c>
      <c r="H149" s="47">
        <f t="shared" si="29"/>
        <v>1.0860000000000001</v>
      </c>
      <c r="I149" s="48">
        <f t="shared" si="30"/>
        <v>7.709782763027119E-2</v>
      </c>
      <c r="J149" s="47">
        <f t="shared" si="31"/>
        <v>0</v>
      </c>
      <c r="K149" s="48">
        <f t="shared" si="32"/>
        <v>0</v>
      </c>
      <c r="L149" s="47">
        <f t="shared" si="33"/>
        <v>0</v>
      </c>
      <c r="M149" s="48">
        <f t="shared" si="34"/>
        <v>0</v>
      </c>
      <c r="N149" s="47">
        <f t="shared" si="35"/>
        <v>13</v>
      </c>
      <c r="O149" s="48">
        <f t="shared" si="36"/>
        <v>0.92290217236972882</v>
      </c>
      <c r="P149" s="47">
        <f t="shared" si="37"/>
        <v>0</v>
      </c>
      <c r="Q149" s="48">
        <f t="shared" si="38"/>
        <v>0</v>
      </c>
      <c r="R149" s="8">
        <v>0</v>
      </c>
      <c r="S149" s="2">
        <v>13</v>
      </c>
      <c r="T149" s="2">
        <v>1.0860000000000001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1.0860000000000001</v>
      </c>
      <c r="AB149" s="2">
        <v>0</v>
      </c>
      <c r="AC149" s="2">
        <v>1.0860000000000001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13</v>
      </c>
      <c r="AT149" s="17">
        <v>0</v>
      </c>
    </row>
    <row r="150" spans="1:46" x14ac:dyDescent="0.25">
      <c r="A150" s="16">
        <v>156</v>
      </c>
      <c r="B150" s="14" t="s">
        <v>323</v>
      </c>
      <c r="C150" s="19" t="s">
        <v>324</v>
      </c>
      <c r="D150" s="9" t="s">
        <v>34</v>
      </c>
      <c r="E150" s="46">
        <f t="shared" si="26"/>
        <v>1945.0260000000001</v>
      </c>
      <c r="F150" s="47">
        <f t="shared" si="27"/>
        <v>5.46</v>
      </c>
      <c r="G150" s="48">
        <f t="shared" si="28"/>
        <v>2.8071604184211419E-3</v>
      </c>
      <c r="H150" s="47">
        <f t="shared" si="29"/>
        <v>1030.6790000000001</v>
      </c>
      <c r="I150" s="48">
        <f t="shared" si="30"/>
        <v>0.52990499869924623</v>
      </c>
      <c r="J150" s="47">
        <f t="shared" si="31"/>
        <v>902.87100000000009</v>
      </c>
      <c r="K150" s="48">
        <f t="shared" si="32"/>
        <v>0.46419482310262178</v>
      </c>
      <c r="L150" s="47">
        <f t="shared" si="33"/>
        <v>5.4210000000000003</v>
      </c>
      <c r="M150" s="48">
        <f t="shared" si="34"/>
        <v>2.7871092725752769E-3</v>
      </c>
      <c r="N150" s="47">
        <f t="shared" si="35"/>
        <v>0.36</v>
      </c>
      <c r="O150" s="48">
        <f t="shared" si="36"/>
        <v>1.8508750011567968E-4</v>
      </c>
      <c r="P150" s="47">
        <f t="shared" si="37"/>
        <v>0.23499999999999999</v>
      </c>
      <c r="Q150" s="48">
        <f t="shared" si="38"/>
        <v>1.2082100701995756E-4</v>
      </c>
      <c r="R150" s="8">
        <v>1.68</v>
      </c>
      <c r="S150" s="2">
        <v>912.56700000000012</v>
      </c>
      <c r="T150" s="2">
        <v>1030.779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1896.7120000000002</v>
      </c>
      <c r="AB150" s="2">
        <v>836.93599999999992</v>
      </c>
      <c r="AC150" s="2">
        <v>1030.6790000000001</v>
      </c>
      <c r="AD150" s="2">
        <v>1.6910000000000001</v>
      </c>
      <c r="AE150" s="2">
        <v>0</v>
      </c>
      <c r="AF150" s="2">
        <v>5.46</v>
      </c>
      <c r="AG150" s="2">
        <v>0</v>
      </c>
      <c r="AH150" s="2">
        <v>36.837999999999994</v>
      </c>
      <c r="AI150" s="2">
        <v>0</v>
      </c>
      <c r="AJ150" s="2">
        <v>3.73</v>
      </c>
      <c r="AK150" s="2">
        <v>0</v>
      </c>
      <c r="AL150" s="2">
        <v>0</v>
      </c>
      <c r="AM150" s="2">
        <v>0</v>
      </c>
      <c r="AN150" s="2">
        <v>0.36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17">
        <v>0.23499999999999999</v>
      </c>
    </row>
    <row r="151" spans="1:46" x14ac:dyDescent="0.25">
      <c r="A151" s="16">
        <v>157</v>
      </c>
      <c r="B151" s="14" t="s">
        <v>325</v>
      </c>
      <c r="C151" s="19" t="s">
        <v>326</v>
      </c>
      <c r="D151" s="9" t="s">
        <v>34</v>
      </c>
      <c r="E151" s="46">
        <f t="shared" si="26"/>
        <v>4.2960000000000003</v>
      </c>
      <c r="F151" s="47">
        <f t="shared" si="27"/>
        <v>0</v>
      </c>
      <c r="G151" s="48">
        <f t="shared" si="28"/>
        <v>0</v>
      </c>
      <c r="H151" s="47">
        <f t="shared" si="29"/>
        <v>0</v>
      </c>
      <c r="I151" s="48">
        <f t="shared" si="30"/>
        <v>0</v>
      </c>
      <c r="J151" s="47">
        <f t="shared" si="31"/>
        <v>0.60499999999999998</v>
      </c>
      <c r="K151" s="48">
        <f t="shared" si="32"/>
        <v>0.14082867783985101</v>
      </c>
      <c r="L151" s="47">
        <f t="shared" si="33"/>
        <v>0</v>
      </c>
      <c r="M151" s="48">
        <f t="shared" si="34"/>
        <v>0</v>
      </c>
      <c r="N151" s="47">
        <f t="shared" si="35"/>
        <v>3.6909999999999998</v>
      </c>
      <c r="O151" s="48">
        <f t="shared" si="36"/>
        <v>0.85917132216014891</v>
      </c>
      <c r="P151" s="47">
        <f t="shared" si="37"/>
        <v>0</v>
      </c>
      <c r="Q151" s="48">
        <f t="shared" si="38"/>
        <v>0</v>
      </c>
      <c r="R151" s="8">
        <v>0</v>
      </c>
      <c r="S151" s="2">
        <v>3.972</v>
      </c>
      <c r="T151" s="2">
        <v>0.11899999999999999</v>
      </c>
      <c r="U151" s="2">
        <v>0</v>
      </c>
      <c r="V151" s="2">
        <v>0</v>
      </c>
      <c r="W151" s="2">
        <v>0.20499999999999999</v>
      </c>
      <c r="X151" s="2">
        <v>0</v>
      </c>
      <c r="Y151" s="2">
        <v>0</v>
      </c>
      <c r="Z151" s="2">
        <v>0</v>
      </c>
      <c r="AA151" s="2">
        <v>0.48599999999999999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0.11899999999999999</v>
      </c>
      <c r="AI151" s="2">
        <v>0</v>
      </c>
      <c r="AJ151" s="2">
        <v>0</v>
      </c>
      <c r="AK151" s="2">
        <v>0</v>
      </c>
      <c r="AL151" s="2">
        <v>0</v>
      </c>
      <c r="AM151" s="2">
        <v>0</v>
      </c>
      <c r="AN151" s="2">
        <v>3.4859999999999998</v>
      </c>
      <c r="AO151" s="2">
        <v>0</v>
      </c>
      <c r="AP151" s="2">
        <v>0.20499999999999999</v>
      </c>
      <c r="AQ151" s="2">
        <v>0</v>
      </c>
      <c r="AR151" s="2">
        <v>0</v>
      </c>
      <c r="AS151" s="2">
        <v>0</v>
      </c>
      <c r="AT151" s="17">
        <v>0</v>
      </c>
    </row>
    <row r="152" spans="1:46" x14ac:dyDescent="0.25">
      <c r="A152" s="16">
        <v>158</v>
      </c>
      <c r="B152" s="14" t="s">
        <v>327</v>
      </c>
      <c r="C152" s="19" t="s">
        <v>328</v>
      </c>
      <c r="D152" s="9" t="s">
        <v>34</v>
      </c>
      <c r="E152" s="46">
        <f t="shared" si="26"/>
        <v>1977.6989999999996</v>
      </c>
      <c r="F152" s="47">
        <f t="shared" si="27"/>
        <v>1.5</v>
      </c>
      <c r="G152" s="48">
        <f t="shared" si="28"/>
        <v>7.5845717674934371E-4</v>
      </c>
      <c r="H152" s="47">
        <f t="shared" si="29"/>
        <v>1030.7619999999999</v>
      </c>
      <c r="I152" s="48">
        <f t="shared" si="30"/>
        <v>0.52119255761367134</v>
      </c>
      <c r="J152" s="47">
        <f t="shared" si="31"/>
        <v>938.89599999999996</v>
      </c>
      <c r="K152" s="48">
        <f t="shared" si="32"/>
        <v>0.4747416062808345</v>
      </c>
      <c r="L152" s="47">
        <f t="shared" si="33"/>
        <v>0</v>
      </c>
      <c r="M152" s="48">
        <f t="shared" si="34"/>
        <v>0</v>
      </c>
      <c r="N152" s="47">
        <f t="shared" si="35"/>
        <v>0.86</v>
      </c>
      <c r="O152" s="48">
        <f t="shared" si="36"/>
        <v>4.3484878133629037E-4</v>
      </c>
      <c r="P152" s="47">
        <f t="shared" si="37"/>
        <v>5.681</v>
      </c>
      <c r="Q152" s="48">
        <f t="shared" si="38"/>
        <v>2.8725301474086811E-3</v>
      </c>
      <c r="R152" s="8">
        <v>20.170000000000002</v>
      </c>
      <c r="S152" s="2">
        <v>925.76699999999983</v>
      </c>
      <c r="T152" s="2">
        <v>1031.7619999999999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1879.3119999999999</v>
      </c>
      <c r="AB152" s="2">
        <v>847.49</v>
      </c>
      <c r="AC152" s="2">
        <v>1030.7619999999999</v>
      </c>
      <c r="AD152" s="2">
        <v>0</v>
      </c>
      <c r="AE152" s="2">
        <v>0</v>
      </c>
      <c r="AF152" s="2">
        <v>1.5</v>
      </c>
      <c r="AG152" s="2">
        <v>0</v>
      </c>
      <c r="AH152" s="2">
        <v>90.346000000000004</v>
      </c>
      <c r="AI152" s="2">
        <v>0.3</v>
      </c>
      <c r="AJ152" s="2">
        <v>0</v>
      </c>
      <c r="AK152" s="2">
        <v>0</v>
      </c>
      <c r="AL152" s="2">
        <v>0</v>
      </c>
      <c r="AM152" s="2">
        <v>0</v>
      </c>
      <c r="AN152" s="2">
        <v>0.86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17">
        <v>5.681</v>
      </c>
    </row>
    <row r="153" spans="1:46" x14ac:dyDescent="0.25">
      <c r="A153" s="16">
        <v>159</v>
      </c>
      <c r="B153" s="14" t="s">
        <v>329</v>
      </c>
      <c r="C153" s="19" t="s">
        <v>330</v>
      </c>
      <c r="D153" s="9" t="s">
        <v>34</v>
      </c>
      <c r="E153" s="46">
        <f t="shared" si="26"/>
        <v>143.928</v>
      </c>
      <c r="F153" s="47">
        <f t="shared" si="27"/>
        <v>0</v>
      </c>
      <c r="G153" s="48">
        <f t="shared" si="28"/>
        <v>0</v>
      </c>
      <c r="H153" s="47">
        <f t="shared" si="29"/>
        <v>61.497999999999998</v>
      </c>
      <c r="I153" s="48">
        <f t="shared" si="30"/>
        <v>0.42728308598743814</v>
      </c>
      <c r="J153" s="47">
        <f t="shared" si="31"/>
        <v>81.3</v>
      </c>
      <c r="K153" s="48">
        <f t="shared" si="32"/>
        <v>0.56486576621644158</v>
      </c>
      <c r="L153" s="47">
        <f t="shared" si="33"/>
        <v>0</v>
      </c>
      <c r="M153" s="48">
        <f t="shared" si="34"/>
        <v>0</v>
      </c>
      <c r="N153" s="47">
        <f t="shared" si="35"/>
        <v>0</v>
      </c>
      <c r="O153" s="48">
        <f t="shared" si="36"/>
        <v>0</v>
      </c>
      <c r="P153" s="47">
        <f t="shared" si="37"/>
        <v>1.1300000000000001</v>
      </c>
      <c r="Q153" s="48">
        <f t="shared" si="38"/>
        <v>7.8511477961202836E-3</v>
      </c>
      <c r="R153" s="8">
        <v>0.03</v>
      </c>
      <c r="S153" s="2">
        <v>82.399999999999991</v>
      </c>
      <c r="T153" s="2">
        <v>61.497999999999998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61.497999999999998</v>
      </c>
      <c r="AB153" s="2">
        <v>0</v>
      </c>
      <c r="AC153" s="2">
        <v>61.497999999999998</v>
      </c>
      <c r="AD153" s="2">
        <v>0</v>
      </c>
      <c r="AE153" s="2">
        <v>0</v>
      </c>
      <c r="AF153" s="2">
        <v>0</v>
      </c>
      <c r="AG153" s="2">
        <v>0</v>
      </c>
      <c r="AH153" s="2">
        <v>81.3</v>
      </c>
      <c r="AI153" s="2">
        <v>0</v>
      </c>
      <c r="AJ153" s="2">
        <v>0</v>
      </c>
      <c r="AK153" s="2">
        <v>0</v>
      </c>
      <c r="AL153" s="2">
        <v>0</v>
      </c>
      <c r="AM153" s="2">
        <v>0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17">
        <v>1.1300000000000001</v>
      </c>
    </row>
    <row r="154" spans="1:46" x14ac:dyDescent="0.25">
      <c r="A154" s="16">
        <v>160</v>
      </c>
      <c r="B154" s="14" t="s">
        <v>331</v>
      </c>
      <c r="C154" s="19" t="s">
        <v>332</v>
      </c>
      <c r="D154" s="9" t="s">
        <v>34</v>
      </c>
      <c r="E154" s="46">
        <f t="shared" si="26"/>
        <v>3.1100000000000003</v>
      </c>
      <c r="F154" s="47">
        <f t="shared" si="27"/>
        <v>0</v>
      </c>
      <c r="G154" s="48">
        <f t="shared" si="28"/>
        <v>0</v>
      </c>
      <c r="H154" s="47">
        <f t="shared" si="29"/>
        <v>0</v>
      </c>
      <c r="I154" s="48">
        <f t="shared" si="30"/>
        <v>0</v>
      </c>
      <c r="J154" s="47">
        <f t="shared" si="31"/>
        <v>0.71799999999999997</v>
      </c>
      <c r="K154" s="48">
        <f t="shared" si="32"/>
        <v>0.23086816720257231</v>
      </c>
      <c r="L154" s="47">
        <f t="shared" si="33"/>
        <v>0</v>
      </c>
      <c r="M154" s="48">
        <f t="shared" si="34"/>
        <v>0</v>
      </c>
      <c r="N154" s="47">
        <f t="shared" si="35"/>
        <v>2.391</v>
      </c>
      <c r="O154" s="48">
        <f t="shared" si="36"/>
        <v>0.76881028938906748</v>
      </c>
      <c r="P154" s="47">
        <f t="shared" si="37"/>
        <v>1E-3</v>
      </c>
      <c r="Q154" s="48">
        <f t="shared" si="38"/>
        <v>3.2154340836012857E-4</v>
      </c>
      <c r="R154" s="8">
        <v>0</v>
      </c>
      <c r="S154" s="2">
        <v>2.5500000000000003</v>
      </c>
      <c r="T154" s="2">
        <v>0.23200000000000001</v>
      </c>
      <c r="U154" s="2">
        <v>0</v>
      </c>
      <c r="V154" s="2">
        <v>0</v>
      </c>
      <c r="W154" s="2">
        <v>0.32800000000000001</v>
      </c>
      <c r="X154" s="2">
        <v>0</v>
      </c>
      <c r="Y154" s="2">
        <v>0</v>
      </c>
      <c r="Z154" s="2">
        <v>0</v>
      </c>
      <c r="AA154" s="2">
        <v>0.52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0.19800000000000001</v>
      </c>
      <c r="AI154" s="2">
        <v>0</v>
      </c>
      <c r="AJ154" s="2">
        <v>0</v>
      </c>
      <c r="AK154" s="2">
        <v>0</v>
      </c>
      <c r="AL154" s="2">
        <v>1E-3</v>
      </c>
      <c r="AM154" s="2">
        <v>0</v>
      </c>
      <c r="AN154" s="2">
        <v>2.0289999999999999</v>
      </c>
      <c r="AO154" s="2">
        <v>0</v>
      </c>
      <c r="AP154" s="2">
        <v>0.36199999999999999</v>
      </c>
      <c r="AQ154" s="2">
        <v>3.4000000000000002E-2</v>
      </c>
      <c r="AR154" s="2">
        <v>0</v>
      </c>
      <c r="AS154" s="2">
        <v>0</v>
      </c>
      <c r="AT154" s="17">
        <v>0</v>
      </c>
    </row>
    <row r="155" spans="1:46" x14ac:dyDescent="0.25">
      <c r="A155" s="16">
        <v>161</v>
      </c>
      <c r="B155" s="14" t="s">
        <v>333</v>
      </c>
      <c r="C155" s="19" t="s">
        <v>334</v>
      </c>
      <c r="D155" s="9" t="s">
        <v>34</v>
      </c>
      <c r="E155" s="46">
        <f t="shared" si="26"/>
        <v>12.397</v>
      </c>
      <c r="F155" s="47">
        <f t="shared" si="27"/>
        <v>0</v>
      </c>
      <c r="G155" s="48">
        <f t="shared" si="28"/>
        <v>0</v>
      </c>
      <c r="H155" s="47">
        <f t="shared" si="29"/>
        <v>7.52</v>
      </c>
      <c r="I155" s="48">
        <f t="shared" si="30"/>
        <v>0.60659837057352584</v>
      </c>
      <c r="J155" s="47">
        <f t="shared" si="31"/>
        <v>4.165</v>
      </c>
      <c r="K155" s="48">
        <f t="shared" si="32"/>
        <v>0.33596837944664032</v>
      </c>
      <c r="L155" s="47">
        <f t="shared" si="33"/>
        <v>0.49199999999999999</v>
      </c>
      <c r="M155" s="48">
        <f t="shared" si="34"/>
        <v>3.9687021053480681E-2</v>
      </c>
      <c r="N155" s="47">
        <f t="shared" si="35"/>
        <v>0</v>
      </c>
      <c r="O155" s="48">
        <f t="shared" si="36"/>
        <v>0</v>
      </c>
      <c r="P155" s="47">
        <f t="shared" si="37"/>
        <v>0.22</v>
      </c>
      <c r="Q155" s="48">
        <f t="shared" si="38"/>
        <v>1.774622892635315E-2</v>
      </c>
      <c r="R155" s="8">
        <v>0.15</v>
      </c>
      <c r="S155" s="2">
        <v>4.7240000000000002</v>
      </c>
      <c r="T155" s="2">
        <v>7.5229999999999997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7.52</v>
      </c>
      <c r="AB155" s="2">
        <v>0</v>
      </c>
      <c r="AC155" s="2">
        <v>7.52</v>
      </c>
      <c r="AD155" s="2">
        <v>0.49199999999999999</v>
      </c>
      <c r="AE155" s="2">
        <v>0</v>
      </c>
      <c r="AF155" s="2">
        <v>0</v>
      </c>
      <c r="AG155" s="2">
        <v>0</v>
      </c>
      <c r="AH155" s="2">
        <v>4.165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17">
        <v>0.22</v>
      </c>
    </row>
    <row r="156" spans="1:46" x14ac:dyDescent="0.25">
      <c r="A156" s="16">
        <v>162</v>
      </c>
      <c r="B156" s="14" t="s">
        <v>335</v>
      </c>
      <c r="C156" s="19" t="s">
        <v>336</v>
      </c>
      <c r="D156" s="9" t="s">
        <v>34</v>
      </c>
      <c r="E156" s="46">
        <f t="shared" si="26"/>
        <v>132.60300000000001</v>
      </c>
      <c r="F156" s="47">
        <f t="shared" si="27"/>
        <v>0</v>
      </c>
      <c r="G156" s="48">
        <f t="shared" si="28"/>
        <v>0</v>
      </c>
      <c r="H156" s="47">
        <f t="shared" si="29"/>
        <v>67.222999999999999</v>
      </c>
      <c r="I156" s="48">
        <f t="shared" si="30"/>
        <v>0.50694931487221251</v>
      </c>
      <c r="J156" s="47">
        <f t="shared" si="31"/>
        <v>58.570000000000022</v>
      </c>
      <c r="K156" s="48">
        <f t="shared" si="32"/>
        <v>0.44169438097177299</v>
      </c>
      <c r="L156" s="47">
        <f t="shared" si="33"/>
        <v>0.2</v>
      </c>
      <c r="M156" s="48">
        <f t="shared" si="34"/>
        <v>1.5082615023792826E-3</v>
      </c>
      <c r="N156" s="47">
        <f t="shared" si="35"/>
        <v>0.61</v>
      </c>
      <c r="O156" s="48">
        <f t="shared" si="36"/>
        <v>4.6001975822568117E-3</v>
      </c>
      <c r="P156" s="47">
        <f t="shared" si="37"/>
        <v>6</v>
      </c>
      <c r="Q156" s="48">
        <f t="shared" si="38"/>
        <v>4.5247845071378474E-2</v>
      </c>
      <c r="R156" s="8">
        <v>0.2</v>
      </c>
      <c r="S156" s="2">
        <v>64.98</v>
      </c>
      <c r="T156" s="2">
        <v>67.423000000000002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125.79300000000002</v>
      </c>
      <c r="AB156" s="2">
        <v>58.57</v>
      </c>
      <c r="AC156" s="2">
        <v>67.222999999999999</v>
      </c>
      <c r="AD156" s="2">
        <v>0.2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0</v>
      </c>
      <c r="AN156" s="2">
        <v>0.61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17">
        <v>6</v>
      </c>
    </row>
    <row r="157" spans="1:46" x14ac:dyDescent="0.25">
      <c r="A157" s="16">
        <v>163</v>
      </c>
      <c r="B157" s="14" t="s">
        <v>337</v>
      </c>
      <c r="C157" s="19" t="s">
        <v>338</v>
      </c>
      <c r="D157" s="9" t="s">
        <v>34</v>
      </c>
      <c r="E157" s="46">
        <f t="shared" si="26"/>
        <v>0.02</v>
      </c>
      <c r="F157" s="47">
        <f t="shared" si="27"/>
        <v>0</v>
      </c>
      <c r="G157" s="48">
        <f t="shared" si="28"/>
        <v>0</v>
      </c>
      <c r="H157" s="47">
        <f t="shared" si="29"/>
        <v>0</v>
      </c>
      <c r="I157" s="48">
        <f t="shared" si="30"/>
        <v>0</v>
      </c>
      <c r="J157" s="47">
        <f t="shared" si="31"/>
        <v>0.02</v>
      </c>
      <c r="K157" s="48">
        <f t="shared" si="32"/>
        <v>1</v>
      </c>
      <c r="L157" s="47">
        <f t="shared" si="33"/>
        <v>0</v>
      </c>
      <c r="M157" s="48">
        <f t="shared" si="34"/>
        <v>0</v>
      </c>
      <c r="N157" s="47">
        <f t="shared" si="35"/>
        <v>0</v>
      </c>
      <c r="O157" s="48">
        <f t="shared" si="36"/>
        <v>0</v>
      </c>
      <c r="P157" s="47">
        <f t="shared" si="37"/>
        <v>0</v>
      </c>
      <c r="Q157" s="48">
        <f t="shared" si="38"/>
        <v>0</v>
      </c>
      <c r="R157" s="8">
        <v>0</v>
      </c>
      <c r="S157" s="2">
        <v>0.02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0.02</v>
      </c>
      <c r="AI157" s="2">
        <v>0</v>
      </c>
      <c r="AJ157" s="2">
        <v>0</v>
      </c>
      <c r="AK157" s="2">
        <v>0</v>
      </c>
      <c r="AL157" s="2">
        <v>0</v>
      </c>
      <c r="AM157" s="2">
        <v>0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17">
        <v>0</v>
      </c>
    </row>
    <row r="158" spans="1:46" x14ac:dyDescent="0.25">
      <c r="A158" s="16">
        <v>164</v>
      </c>
      <c r="B158" s="14" t="s">
        <v>339</v>
      </c>
      <c r="C158" s="19" t="s">
        <v>340</v>
      </c>
      <c r="D158" s="9" t="s">
        <v>34</v>
      </c>
      <c r="E158" s="46">
        <f t="shared" si="26"/>
        <v>18.288999999999998</v>
      </c>
      <c r="F158" s="47">
        <f t="shared" si="27"/>
        <v>0</v>
      </c>
      <c r="G158" s="48">
        <f t="shared" si="28"/>
        <v>0</v>
      </c>
      <c r="H158" s="47">
        <f t="shared" si="29"/>
        <v>0</v>
      </c>
      <c r="I158" s="48">
        <f t="shared" si="30"/>
        <v>0</v>
      </c>
      <c r="J158" s="47">
        <f t="shared" si="31"/>
        <v>0</v>
      </c>
      <c r="K158" s="48">
        <f t="shared" si="32"/>
        <v>0</v>
      </c>
      <c r="L158" s="47">
        <f t="shared" si="33"/>
        <v>0.02</v>
      </c>
      <c r="M158" s="48">
        <f t="shared" si="34"/>
        <v>1.0935535021050907E-3</v>
      </c>
      <c r="N158" s="47">
        <f t="shared" si="35"/>
        <v>18.268999999999998</v>
      </c>
      <c r="O158" s="48">
        <f t="shared" si="36"/>
        <v>0.99890644649789495</v>
      </c>
      <c r="P158" s="47">
        <f t="shared" si="37"/>
        <v>0</v>
      </c>
      <c r="Q158" s="48">
        <f t="shared" si="38"/>
        <v>0</v>
      </c>
      <c r="R158" s="8">
        <v>0</v>
      </c>
      <c r="S158" s="2">
        <v>18.288999999999998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0.02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18.268999999999998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17">
        <v>0</v>
      </c>
    </row>
    <row r="159" spans="1:46" x14ac:dyDescent="0.25">
      <c r="A159" s="16">
        <v>165</v>
      </c>
      <c r="B159" s="14" t="s">
        <v>341</v>
      </c>
      <c r="C159" s="19" t="s">
        <v>342</v>
      </c>
      <c r="D159" s="9" t="s">
        <v>34</v>
      </c>
      <c r="E159" s="46">
        <f t="shared" si="26"/>
        <v>204.15099999999998</v>
      </c>
      <c r="F159" s="47">
        <f t="shared" si="27"/>
        <v>0</v>
      </c>
      <c r="G159" s="48">
        <f t="shared" si="28"/>
        <v>0</v>
      </c>
      <c r="H159" s="47">
        <f t="shared" si="29"/>
        <v>0</v>
      </c>
      <c r="I159" s="48">
        <f t="shared" si="30"/>
        <v>0</v>
      </c>
      <c r="J159" s="47">
        <f t="shared" si="31"/>
        <v>5.0999999999999997E-2</v>
      </c>
      <c r="K159" s="48">
        <f t="shared" si="32"/>
        <v>2.4981508785163923E-4</v>
      </c>
      <c r="L159" s="47">
        <f t="shared" si="33"/>
        <v>204.1</v>
      </c>
      <c r="M159" s="48">
        <f t="shared" si="34"/>
        <v>0.9997501849121484</v>
      </c>
      <c r="N159" s="47">
        <f t="shared" si="35"/>
        <v>0</v>
      </c>
      <c r="O159" s="48">
        <f t="shared" si="36"/>
        <v>0</v>
      </c>
      <c r="P159" s="47">
        <f t="shared" si="37"/>
        <v>0</v>
      </c>
      <c r="Q159" s="48">
        <f t="shared" si="38"/>
        <v>0</v>
      </c>
      <c r="R159" s="8">
        <v>0</v>
      </c>
      <c r="S159" s="2">
        <v>5.0999999999999997E-2</v>
      </c>
      <c r="T159" s="2">
        <v>204.1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204.1</v>
      </c>
      <c r="AE159" s="2">
        <v>0</v>
      </c>
      <c r="AF159" s="2">
        <v>0</v>
      </c>
      <c r="AG159" s="2">
        <v>0</v>
      </c>
      <c r="AH159" s="2">
        <v>5.0999999999999997E-2</v>
      </c>
      <c r="AI159" s="2">
        <v>0</v>
      </c>
      <c r="AJ159" s="2">
        <v>0</v>
      </c>
      <c r="AK159" s="2">
        <v>0</v>
      </c>
      <c r="AL159" s="2">
        <v>0</v>
      </c>
      <c r="AM159" s="2">
        <v>0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17">
        <v>0</v>
      </c>
    </row>
    <row r="160" spans="1:46" x14ac:dyDescent="0.25">
      <c r="A160" s="16">
        <v>166</v>
      </c>
      <c r="B160" s="14" t="s">
        <v>343</v>
      </c>
      <c r="C160" s="19" t="s">
        <v>344</v>
      </c>
      <c r="D160" s="9" t="s">
        <v>34</v>
      </c>
      <c r="E160" s="46">
        <f t="shared" si="26"/>
        <v>13.216000000000001</v>
      </c>
      <c r="F160" s="47">
        <f t="shared" si="27"/>
        <v>7.2</v>
      </c>
      <c r="G160" s="48">
        <f t="shared" si="28"/>
        <v>0.5447941888619855</v>
      </c>
      <c r="H160" s="47">
        <f t="shared" si="29"/>
        <v>6.016</v>
      </c>
      <c r="I160" s="48">
        <f t="shared" si="30"/>
        <v>0.4552058111380145</v>
      </c>
      <c r="J160" s="47">
        <f t="shared" si="31"/>
        <v>0</v>
      </c>
      <c r="K160" s="48">
        <f t="shared" si="32"/>
        <v>0</v>
      </c>
      <c r="L160" s="47">
        <f t="shared" si="33"/>
        <v>0</v>
      </c>
      <c r="M160" s="48">
        <f t="shared" si="34"/>
        <v>0</v>
      </c>
      <c r="N160" s="47">
        <f t="shared" si="35"/>
        <v>0</v>
      </c>
      <c r="O160" s="48">
        <f t="shared" si="36"/>
        <v>0</v>
      </c>
      <c r="P160" s="47">
        <f t="shared" si="37"/>
        <v>0</v>
      </c>
      <c r="Q160" s="48">
        <f t="shared" si="38"/>
        <v>0</v>
      </c>
      <c r="R160" s="8">
        <v>0</v>
      </c>
      <c r="S160" s="2">
        <v>7.2</v>
      </c>
      <c r="T160" s="2">
        <v>6.016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6.016</v>
      </c>
      <c r="AB160" s="2">
        <v>0</v>
      </c>
      <c r="AC160" s="2">
        <v>6.016</v>
      </c>
      <c r="AD160" s="2">
        <v>0</v>
      </c>
      <c r="AE160" s="2">
        <v>0</v>
      </c>
      <c r="AF160" s="2">
        <v>7.2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0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17">
        <v>0</v>
      </c>
    </row>
    <row r="161" spans="1:46" x14ac:dyDescent="0.25">
      <c r="A161" s="16">
        <v>167</v>
      </c>
      <c r="B161" s="14" t="s">
        <v>345</v>
      </c>
      <c r="C161" s="19" t="s">
        <v>346</v>
      </c>
      <c r="D161" s="9" t="s">
        <v>34</v>
      </c>
      <c r="E161" s="46">
        <f t="shared" si="26"/>
        <v>2.1</v>
      </c>
      <c r="F161" s="47">
        <f t="shared" si="27"/>
        <v>0</v>
      </c>
      <c r="G161" s="48">
        <f t="shared" si="28"/>
        <v>0</v>
      </c>
      <c r="H161" s="47">
        <f t="shared" si="29"/>
        <v>0</v>
      </c>
      <c r="I161" s="48">
        <f t="shared" si="30"/>
        <v>0</v>
      </c>
      <c r="J161" s="47">
        <f t="shared" si="31"/>
        <v>2.1</v>
      </c>
      <c r="K161" s="48">
        <f t="shared" si="32"/>
        <v>1</v>
      </c>
      <c r="L161" s="47">
        <f t="shared" si="33"/>
        <v>0</v>
      </c>
      <c r="M161" s="48">
        <f t="shared" si="34"/>
        <v>0</v>
      </c>
      <c r="N161" s="47">
        <f t="shared" si="35"/>
        <v>0</v>
      </c>
      <c r="O161" s="48">
        <f t="shared" si="36"/>
        <v>0</v>
      </c>
      <c r="P161" s="47">
        <f t="shared" si="37"/>
        <v>0</v>
      </c>
      <c r="Q161" s="48">
        <f t="shared" si="38"/>
        <v>0</v>
      </c>
      <c r="R161" s="8">
        <v>0</v>
      </c>
      <c r="S161" s="2">
        <v>2.1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2.1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17">
        <v>0</v>
      </c>
    </row>
    <row r="162" spans="1:46" x14ac:dyDescent="0.25">
      <c r="A162" s="16">
        <v>168</v>
      </c>
      <c r="B162" s="14" t="s">
        <v>347</v>
      </c>
      <c r="C162" s="19" t="s">
        <v>348</v>
      </c>
      <c r="D162" s="9" t="s">
        <v>34</v>
      </c>
      <c r="E162" s="46">
        <f t="shared" si="26"/>
        <v>411.53099999999995</v>
      </c>
      <c r="F162" s="47">
        <f t="shared" si="27"/>
        <v>0</v>
      </c>
      <c r="G162" s="48">
        <f t="shared" si="28"/>
        <v>0</v>
      </c>
      <c r="H162" s="47">
        <f t="shared" si="29"/>
        <v>0</v>
      </c>
      <c r="I162" s="48">
        <f t="shared" si="30"/>
        <v>0</v>
      </c>
      <c r="J162" s="47">
        <f t="shared" si="31"/>
        <v>0</v>
      </c>
      <c r="K162" s="48">
        <f t="shared" si="32"/>
        <v>0</v>
      </c>
      <c r="L162" s="47">
        <f t="shared" si="33"/>
        <v>0</v>
      </c>
      <c r="M162" s="48">
        <f t="shared" si="34"/>
        <v>0</v>
      </c>
      <c r="N162" s="47">
        <f t="shared" si="35"/>
        <v>411.53100000000001</v>
      </c>
      <c r="O162" s="48">
        <f t="shared" si="36"/>
        <v>1.0000000000000002</v>
      </c>
      <c r="P162" s="47">
        <f t="shared" si="37"/>
        <v>0</v>
      </c>
      <c r="Q162" s="48">
        <f t="shared" si="38"/>
        <v>0</v>
      </c>
      <c r="R162" s="8">
        <v>0</v>
      </c>
      <c r="S162" s="2">
        <v>94.330999999999989</v>
      </c>
      <c r="T162" s="2">
        <v>317.2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92.831000000000003</v>
      </c>
      <c r="AO162" s="2">
        <v>0</v>
      </c>
      <c r="AP162" s="2">
        <v>0</v>
      </c>
      <c r="AQ162" s="2">
        <v>0</v>
      </c>
      <c r="AR162" s="2">
        <v>0</v>
      </c>
      <c r="AS162" s="2">
        <v>318.7</v>
      </c>
      <c r="AT162" s="17">
        <v>0</v>
      </c>
    </row>
    <row r="163" spans="1:46" x14ac:dyDescent="0.25">
      <c r="A163" s="16">
        <v>169</v>
      </c>
      <c r="B163" s="14" t="s">
        <v>349</v>
      </c>
      <c r="C163" s="19" t="s">
        <v>350</v>
      </c>
      <c r="D163" s="9" t="s">
        <v>34</v>
      </c>
      <c r="E163" s="46">
        <f t="shared" si="26"/>
        <v>45.539000000000001</v>
      </c>
      <c r="F163" s="47">
        <f t="shared" si="27"/>
        <v>0</v>
      </c>
      <c r="G163" s="48">
        <f t="shared" si="28"/>
        <v>0</v>
      </c>
      <c r="H163" s="47">
        <f t="shared" si="29"/>
        <v>10.901999999999999</v>
      </c>
      <c r="I163" s="48">
        <f t="shared" si="30"/>
        <v>0.23939919629328704</v>
      </c>
      <c r="J163" s="47">
        <f t="shared" si="31"/>
        <v>0</v>
      </c>
      <c r="K163" s="48">
        <f t="shared" si="32"/>
        <v>0</v>
      </c>
      <c r="L163" s="47">
        <f t="shared" si="33"/>
        <v>0</v>
      </c>
      <c r="M163" s="48">
        <f t="shared" si="34"/>
        <v>0</v>
      </c>
      <c r="N163" s="47">
        <f t="shared" si="35"/>
        <v>34.637</v>
      </c>
      <c r="O163" s="48">
        <f t="shared" si="36"/>
        <v>0.7606008037067129</v>
      </c>
      <c r="P163" s="47">
        <f t="shared" si="37"/>
        <v>0</v>
      </c>
      <c r="Q163" s="48">
        <f t="shared" si="38"/>
        <v>0</v>
      </c>
      <c r="R163" s="8">
        <v>0</v>
      </c>
      <c r="S163" s="2">
        <v>0.33699999999999997</v>
      </c>
      <c r="T163" s="2">
        <v>45.201999999999998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10.901999999999999</v>
      </c>
      <c r="AB163" s="2">
        <v>0</v>
      </c>
      <c r="AC163" s="2">
        <v>10.901999999999999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0.33699999999999997</v>
      </c>
      <c r="AO163" s="2">
        <v>0</v>
      </c>
      <c r="AP163" s="2">
        <v>0</v>
      </c>
      <c r="AQ163" s="2">
        <v>0</v>
      </c>
      <c r="AR163" s="2">
        <v>0</v>
      </c>
      <c r="AS163" s="2">
        <v>34.299999999999997</v>
      </c>
      <c r="AT163" s="17">
        <v>0</v>
      </c>
    </row>
    <row r="164" spans="1:46" x14ac:dyDescent="0.25">
      <c r="A164" s="16">
        <v>170</v>
      </c>
      <c r="B164" s="14" t="s">
        <v>351</v>
      </c>
      <c r="C164" s="19" t="s">
        <v>352</v>
      </c>
      <c r="D164" s="9" t="s">
        <v>34</v>
      </c>
      <c r="E164" s="46">
        <f t="shared" si="26"/>
        <v>0.1</v>
      </c>
      <c r="F164" s="47">
        <f t="shared" si="27"/>
        <v>0</v>
      </c>
      <c r="G164" s="48">
        <f t="shared" si="28"/>
        <v>0</v>
      </c>
      <c r="H164" s="47">
        <f t="shared" si="29"/>
        <v>0</v>
      </c>
      <c r="I164" s="48">
        <f t="shared" si="30"/>
        <v>0</v>
      </c>
      <c r="J164" s="47">
        <f t="shared" si="31"/>
        <v>0</v>
      </c>
      <c r="K164" s="48">
        <f t="shared" si="32"/>
        <v>0</v>
      </c>
      <c r="L164" s="47">
        <f t="shared" si="33"/>
        <v>0</v>
      </c>
      <c r="M164" s="48">
        <f t="shared" si="34"/>
        <v>0</v>
      </c>
      <c r="N164" s="47">
        <f t="shared" si="35"/>
        <v>0.1</v>
      </c>
      <c r="O164" s="48">
        <f t="shared" si="36"/>
        <v>1</v>
      </c>
      <c r="P164" s="47">
        <f t="shared" si="37"/>
        <v>0</v>
      </c>
      <c r="Q164" s="48">
        <f t="shared" si="38"/>
        <v>0</v>
      </c>
      <c r="R164" s="8">
        <v>0</v>
      </c>
      <c r="S164" s="2">
        <v>0.1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0.1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17">
        <v>0</v>
      </c>
    </row>
    <row r="165" spans="1:46" x14ac:dyDescent="0.25">
      <c r="A165" s="16">
        <v>171</v>
      </c>
      <c r="B165" s="14" t="s">
        <v>353</v>
      </c>
      <c r="C165" s="19" t="s">
        <v>354</v>
      </c>
      <c r="D165" s="9" t="s">
        <v>41</v>
      </c>
      <c r="E165" s="46">
        <f t="shared" si="26"/>
        <v>0.249</v>
      </c>
      <c r="F165" s="47">
        <f t="shared" si="27"/>
        <v>0</v>
      </c>
      <c r="G165" s="48">
        <f t="shared" si="28"/>
        <v>0</v>
      </c>
      <c r="H165" s="47">
        <f t="shared" si="29"/>
        <v>0.249</v>
      </c>
      <c r="I165" s="48">
        <f t="shared" si="30"/>
        <v>1</v>
      </c>
      <c r="J165" s="47">
        <f t="shared" si="31"/>
        <v>0</v>
      </c>
      <c r="K165" s="48">
        <f t="shared" si="32"/>
        <v>0</v>
      </c>
      <c r="L165" s="47">
        <f t="shared" si="33"/>
        <v>0</v>
      </c>
      <c r="M165" s="48">
        <f t="shared" si="34"/>
        <v>0</v>
      </c>
      <c r="N165" s="47">
        <f t="shared" si="35"/>
        <v>0</v>
      </c>
      <c r="O165" s="48">
        <f t="shared" si="36"/>
        <v>0</v>
      </c>
      <c r="P165" s="47">
        <f t="shared" si="37"/>
        <v>0</v>
      </c>
      <c r="Q165" s="48">
        <f t="shared" si="38"/>
        <v>0</v>
      </c>
      <c r="R165" s="8">
        <v>0</v>
      </c>
      <c r="S165" s="2">
        <v>0</v>
      </c>
      <c r="T165" s="2">
        <v>0.249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0.249</v>
      </c>
      <c r="AB165" s="2">
        <v>0</v>
      </c>
      <c r="AC165" s="2">
        <v>0.249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17">
        <v>0</v>
      </c>
    </row>
    <row r="166" spans="1:46" x14ac:dyDescent="0.25">
      <c r="A166" s="16">
        <v>172</v>
      </c>
      <c r="B166" s="14" t="s">
        <v>355</v>
      </c>
      <c r="C166" s="19" t="s">
        <v>356</v>
      </c>
      <c r="D166" s="9" t="s">
        <v>34</v>
      </c>
      <c r="E166" s="46">
        <f t="shared" si="26"/>
        <v>19.245000000000001</v>
      </c>
      <c r="F166" s="47">
        <f t="shared" si="27"/>
        <v>0</v>
      </c>
      <c r="G166" s="48">
        <f t="shared" si="28"/>
        <v>0</v>
      </c>
      <c r="H166" s="47">
        <f t="shared" si="29"/>
        <v>11.303000000000001</v>
      </c>
      <c r="I166" s="48">
        <f t="shared" si="30"/>
        <v>0.58732138217718888</v>
      </c>
      <c r="J166" s="47">
        <f t="shared" si="31"/>
        <v>6.8710000000000004</v>
      </c>
      <c r="K166" s="48">
        <f t="shared" si="32"/>
        <v>0.357027799428423</v>
      </c>
      <c r="L166" s="47">
        <f t="shared" si="33"/>
        <v>0.03</v>
      </c>
      <c r="M166" s="48">
        <f t="shared" si="34"/>
        <v>1.5588464536243178E-3</v>
      </c>
      <c r="N166" s="47">
        <f t="shared" si="35"/>
        <v>1.0209999999999999</v>
      </c>
      <c r="O166" s="48">
        <f t="shared" si="36"/>
        <v>5.3052740971680952E-2</v>
      </c>
      <c r="P166" s="47">
        <f t="shared" si="37"/>
        <v>0.02</v>
      </c>
      <c r="Q166" s="48">
        <f t="shared" si="38"/>
        <v>1.0392309690828785E-3</v>
      </c>
      <c r="R166" s="8">
        <v>0.02</v>
      </c>
      <c r="S166" s="2">
        <v>7.8920000000000003</v>
      </c>
      <c r="T166" s="2">
        <v>11.333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11.303000000000001</v>
      </c>
      <c r="AB166" s="2">
        <v>0</v>
      </c>
      <c r="AC166" s="2">
        <v>11.303000000000001</v>
      </c>
      <c r="AD166" s="2">
        <v>0.03</v>
      </c>
      <c r="AE166" s="2">
        <v>0</v>
      </c>
      <c r="AF166" s="2">
        <v>0</v>
      </c>
      <c r="AG166" s="2">
        <v>0</v>
      </c>
      <c r="AH166" s="2">
        <v>6.8710000000000004</v>
      </c>
      <c r="AI166" s="2">
        <v>0</v>
      </c>
      <c r="AJ166" s="2">
        <v>0</v>
      </c>
      <c r="AK166" s="2">
        <v>0</v>
      </c>
      <c r="AL166" s="2">
        <v>0</v>
      </c>
      <c r="AM166" s="2">
        <v>0</v>
      </c>
      <c r="AN166" s="2">
        <v>1.0209999999999999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17">
        <v>0.02</v>
      </c>
    </row>
    <row r="167" spans="1:46" x14ac:dyDescent="0.25">
      <c r="A167" s="16">
        <v>173</v>
      </c>
      <c r="B167" s="14" t="s">
        <v>357</v>
      </c>
      <c r="C167" s="19" t="s">
        <v>358</v>
      </c>
      <c r="D167" s="9" t="s">
        <v>34</v>
      </c>
      <c r="E167" s="46">
        <f t="shared" si="26"/>
        <v>131.40299999999999</v>
      </c>
      <c r="F167" s="47">
        <f t="shared" si="27"/>
        <v>0.42</v>
      </c>
      <c r="G167" s="48">
        <f t="shared" si="28"/>
        <v>3.1962740576699164E-3</v>
      </c>
      <c r="H167" s="47">
        <f t="shared" si="29"/>
        <v>0</v>
      </c>
      <c r="I167" s="48">
        <f t="shared" si="30"/>
        <v>0</v>
      </c>
      <c r="J167" s="47">
        <f t="shared" si="31"/>
        <v>3.0000000000000001E-3</v>
      </c>
      <c r="K167" s="48">
        <f t="shared" si="32"/>
        <v>2.2830528983356545E-5</v>
      </c>
      <c r="L167" s="47">
        <f t="shared" si="33"/>
        <v>0</v>
      </c>
      <c r="M167" s="48">
        <f t="shared" si="34"/>
        <v>0</v>
      </c>
      <c r="N167" s="47">
        <f t="shared" si="35"/>
        <v>130.97999999999999</v>
      </c>
      <c r="O167" s="48">
        <f t="shared" si="36"/>
        <v>0.99678089541334669</v>
      </c>
      <c r="P167" s="47">
        <f t="shared" si="37"/>
        <v>0</v>
      </c>
      <c r="Q167" s="48">
        <f t="shared" si="38"/>
        <v>0</v>
      </c>
      <c r="R167" s="8">
        <v>0</v>
      </c>
      <c r="S167" s="2">
        <v>0.42299999999999999</v>
      </c>
      <c r="T167" s="2">
        <v>130.97999999999999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0.42</v>
      </c>
      <c r="AG167" s="2">
        <v>0</v>
      </c>
      <c r="AH167" s="2">
        <v>3.0000000000000001E-3</v>
      </c>
      <c r="AI167" s="2">
        <v>0</v>
      </c>
      <c r="AJ167" s="2">
        <v>0</v>
      </c>
      <c r="AK167" s="2">
        <v>0</v>
      </c>
      <c r="AL167" s="2">
        <v>0</v>
      </c>
      <c r="AM167" s="2">
        <v>0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130.97999999999999</v>
      </c>
      <c r="AT167" s="17">
        <v>0</v>
      </c>
    </row>
    <row r="168" spans="1:46" x14ac:dyDescent="0.25">
      <c r="A168" s="16">
        <v>174</v>
      </c>
      <c r="B168" s="14" t="s">
        <v>359</v>
      </c>
      <c r="C168" s="19" t="s">
        <v>360</v>
      </c>
      <c r="D168" s="9" t="s">
        <v>41</v>
      </c>
      <c r="E168" s="46">
        <f t="shared" si="26"/>
        <v>0.20499999999999999</v>
      </c>
      <c r="F168" s="47">
        <f t="shared" si="27"/>
        <v>0</v>
      </c>
      <c r="G168" s="48">
        <f t="shared" si="28"/>
        <v>0</v>
      </c>
      <c r="H168" s="47">
        <f t="shared" si="29"/>
        <v>0</v>
      </c>
      <c r="I168" s="48">
        <f t="shared" si="30"/>
        <v>0</v>
      </c>
      <c r="J168" s="47">
        <f t="shared" si="31"/>
        <v>0</v>
      </c>
      <c r="K168" s="48">
        <f t="shared" si="32"/>
        <v>0</v>
      </c>
      <c r="L168" s="47">
        <f t="shared" si="33"/>
        <v>0.20499999999999999</v>
      </c>
      <c r="M168" s="48">
        <f t="shared" si="34"/>
        <v>1</v>
      </c>
      <c r="N168" s="47">
        <f t="shared" si="35"/>
        <v>0</v>
      </c>
      <c r="O168" s="48">
        <f t="shared" si="36"/>
        <v>0</v>
      </c>
      <c r="P168" s="47">
        <f t="shared" si="37"/>
        <v>0</v>
      </c>
      <c r="Q168" s="48">
        <f t="shared" si="38"/>
        <v>0</v>
      </c>
      <c r="R168" s="8">
        <v>0</v>
      </c>
      <c r="S168" s="2">
        <v>0.20499999999999999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0.20499999999999999</v>
      </c>
      <c r="AK168" s="2">
        <v>0</v>
      </c>
      <c r="AL168" s="2">
        <v>0</v>
      </c>
      <c r="AM168" s="2">
        <v>0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17">
        <v>0</v>
      </c>
    </row>
    <row r="169" spans="1:46" x14ac:dyDescent="0.25">
      <c r="A169" s="16">
        <v>175</v>
      </c>
      <c r="B169" s="14" t="s">
        <v>361</v>
      </c>
      <c r="C169" s="19" t="s">
        <v>362</v>
      </c>
      <c r="D169" s="9" t="s">
        <v>41</v>
      </c>
      <c r="E169" s="46">
        <f t="shared" si="26"/>
        <v>3.3000000000000002E-2</v>
      </c>
      <c r="F169" s="47">
        <f t="shared" si="27"/>
        <v>0</v>
      </c>
      <c r="G169" s="48">
        <f t="shared" si="28"/>
        <v>0</v>
      </c>
      <c r="H169" s="47">
        <f t="shared" si="29"/>
        <v>0</v>
      </c>
      <c r="I169" s="48">
        <f t="shared" si="30"/>
        <v>0</v>
      </c>
      <c r="J169" s="47">
        <f t="shared" si="31"/>
        <v>0.03</v>
      </c>
      <c r="K169" s="48">
        <f t="shared" si="32"/>
        <v>0.90909090909090906</v>
      </c>
      <c r="L169" s="47">
        <f t="shared" si="33"/>
        <v>0</v>
      </c>
      <c r="M169" s="48">
        <f t="shared" si="34"/>
        <v>0</v>
      </c>
      <c r="N169" s="47">
        <f t="shared" si="35"/>
        <v>3.0000000000000001E-3</v>
      </c>
      <c r="O169" s="48">
        <f t="shared" si="36"/>
        <v>9.0909090909090912E-2</v>
      </c>
      <c r="P169" s="47">
        <f t="shared" si="37"/>
        <v>0</v>
      </c>
      <c r="Q169" s="48">
        <f t="shared" si="38"/>
        <v>0</v>
      </c>
      <c r="R169" s="8">
        <v>0</v>
      </c>
      <c r="S169" s="2">
        <v>0.03</v>
      </c>
      <c r="T169" s="2">
        <v>3.0000000000000001E-3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0.03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0</v>
      </c>
      <c r="AO169" s="2">
        <v>0</v>
      </c>
      <c r="AP169" s="2">
        <v>3.0000000000000001E-3</v>
      </c>
      <c r="AQ169" s="2">
        <v>3.0000000000000001E-3</v>
      </c>
      <c r="AR169" s="2">
        <v>0</v>
      </c>
      <c r="AS169" s="2">
        <v>0</v>
      </c>
      <c r="AT169" s="17">
        <v>0</v>
      </c>
    </row>
    <row r="170" spans="1:46" x14ac:dyDescent="0.25">
      <c r="A170" s="16">
        <v>176</v>
      </c>
      <c r="B170" s="14" t="s">
        <v>363</v>
      </c>
      <c r="C170" s="19" t="s">
        <v>364</v>
      </c>
      <c r="D170" s="9" t="s">
        <v>41</v>
      </c>
      <c r="E170" s="46">
        <f t="shared" si="26"/>
        <v>0.27200000000000002</v>
      </c>
      <c r="F170" s="47">
        <f t="shared" si="27"/>
        <v>0</v>
      </c>
      <c r="G170" s="48">
        <f t="shared" si="28"/>
        <v>0</v>
      </c>
      <c r="H170" s="47">
        <f t="shared" si="29"/>
        <v>0</v>
      </c>
      <c r="I170" s="48">
        <f t="shared" si="30"/>
        <v>0</v>
      </c>
      <c r="J170" s="47">
        <f t="shared" si="31"/>
        <v>0</v>
      </c>
      <c r="K170" s="48">
        <f t="shared" si="32"/>
        <v>0</v>
      </c>
      <c r="L170" s="47">
        <f t="shared" si="33"/>
        <v>0.15400000000000003</v>
      </c>
      <c r="M170" s="48">
        <f t="shared" si="34"/>
        <v>0.56617647058823539</v>
      </c>
      <c r="N170" s="47">
        <f t="shared" si="35"/>
        <v>0.113</v>
      </c>
      <c r="O170" s="48">
        <f t="shared" si="36"/>
        <v>0.4154411764705882</v>
      </c>
      <c r="P170" s="47">
        <f t="shared" si="37"/>
        <v>5.0000000000000001E-3</v>
      </c>
      <c r="Q170" s="48">
        <f t="shared" si="38"/>
        <v>1.8382352941176471E-2</v>
      </c>
      <c r="R170" s="8">
        <v>0</v>
      </c>
      <c r="S170" s="2">
        <v>0.15400000000000003</v>
      </c>
      <c r="T170" s="2">
        <v>0.11799999999999999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0.15400000000000003</v>
      </c>
      <c r="AK170" s="2">
        <v>0</v>
      </c>
      <c r="AL170" s="2">
        <v>0</v>
      </c>
      <c r="AM170" s="2">
        <v>0</v>
      </c>
      <c r="AN170" s="2">
        <v>0</v>
      </c>
      <c r="AO170" s="2">
        <v>0</v>
      </c>
      <c r="AP170" s="2">
        <v>0.113</v>
      </c>
      <c r="AQ170" s="2">
        <v>0.113</v>
      </c>
      <c r="AR170" s="2">
        <v>0</v>
      </c>
      <c r="AS170" s="2">
        <v>0</v>
      </c>
      <c r="AT170" s="17">
        <v>5.0000000000000001E-3</v>
      </c>
    </row>
    <row r="171" spans="1:46" x14ac:dyDescent="0.25">
      <c r="A171" s="16">
        <v>177</v>
      </c>
      <c r="B171" s="14" t="s">
        <v>365</v>
      </c>
      <c r="C171" s="19" t="s">
        <v>366</v>
      </c>
      <c r="D171" s="9" t="s">
        <v>41</v>
      </c>
      <c r="E171" s="46">
        <f t="shared" si="26"/>
        <v>2.4E-2</v>
      </c>
      <c r="F171" s="47">
        <f t="shared" si="27"/>
        <v>0</v>
      </c>
      <c r="G171" s="48">
        <f t="shared" si="28"/>
        <v>0</v>
      </c>
      <c r="H171" s="47">
        <f t="shared" si="29"/>
        <v>0</v>
      </c>
      <c r="I171" s="48">
        <f t="shared" si="30"/>
        <v>0</v>
      </c>
      <c r="J171" s="47">
        <f t="shared" si="31"/>
        <v>0</v>
      </c>
      <c r="K171" s="48">
        <f t="shared" si="32"/>
        <v>0</v>
      </c>
      <c r="L171" s="47">
        <f t="shared" si="33"/>
        <v>0</v>
      </c>
      <c r="M171" s="48">
        <f t="shared" si="34"/>
        <v>0</v>
      </c>
      <c r="N171" s="47">
        <f t="shared" si="35"/>
        <v>1.2E-2</v>
      </c>
      <c r="O171" s="48">
        <f t="shared" si="36"/>
        <v>0.5</v>
      </c>
      <c r="P171" s="47">
        <f t="shared" si="37"/>
        <v>1.2E-2</v>
      </c>
      <c r="Q171" s="48">
        <f t="shared" si="38"/>
        <v>0.5</v>
      </c>
      <c r="R171" s="8">
        <v>1.2E-2</v>
      </c>
      <c r="S171" s="2">
        <v>0</v>
      </c>
      <c r="T171" s="2">
        <v>1.2E-2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0</v>
      </c>
      <c r="AN171" s="2">
        <v>0</v>
      </c>
      <c r="AO171" s="2">
        <v>0</v>
      </c>
      <c r="AP171" s="2">
        <v>1.2E-2</v>
      </c>
      <c r="AQ171" s="2">
        <v>1.2E-2</v>
      </c>
      <c r="AR171" s="2">
        <v>0</v>
      </c>
      <c r="AS171" s="2">
        <v>0</v>
      </c>
      <c r="AT171" s="17">
        <v>1.2E-2</v>
      </c>
    </row>
    <row r="172" spans="1:46" x14ac:dyDescent="0.25">
      <c r="A172" s="16">
        <v>178</v>
      </c>
      <c r="B172" s="14" t="s">
        <v>367</v>
      </c>
      <c r="C172" s="19" t="s">
        <v>368</v>
      </c>
      <c r="D172" s="9" t="s">
        <v>41</v>
      </c>
      <c r="E172" s="46">
        <f t="shared" si="26"/>
        <v>0.02</v>
      </c>
      <c r="F172" s="47">
        <f t="shared" si="27"/>
        <v>0</v>
      </c>
      <c r="G172" s="48">
        <f t="shared" si="28"/>
        <v>0</v>
      </c>
      <c r="H172" s="47">
        <f t="shared" si="29"/>
        <v>0</v>
      </c>
      <c r="I172" s="48">
        <f t="shared" si="30"/>
        <v>0</v>
      </c>
      <c r="J172" s="47">
        <f t="shared" si="31"/>
        <v>0</v>
      </c>
      <c r="K172" s="48">
        <f t="shared" si="32"/>
        <v>0</v>
      </c>
      <c r="L172" s="47">
        <f t="shared" si="33"/>
        <v>0.01</v>
      </c>
      <c r="M172" s="48">
        <f t="shared" si="34"/>
        <v>0.5</v>
      </c>
      <c r="N172" s="47">
        <f t="shared" si="35"/>
        <v>0.01</v>
      </c>
      <c r="O172" s="48">
        <f t="shared" si="36"/>
        <v>0.5</v>
      </c>
      <c r="P172" s="47">
        <f t="shared" si="37"/>
        <v>0</v>
      </c>
      <c r="Q172" s="48">
        <f t="shared" si="38"/>
        <v>0</v>
      </c>
      <c r="R172" s="8">
        <v>0</v>
      </c>
      <c r="S172" s="2">
        <v>0.01</v>
      </c>
      <c r="T172" s="2">
        <v>0.01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0.01</v>
      </c>
      <c r="AK172" s="2">
        <v>0</v>
      </c>
      <c r="AL172" s="2">
        <v>0</v>
      </c>
      <c r="AM172" s="2">
        <v>0</v>
      </c>
      <c r="AN172" s="2">
        <v>0</v>
      </c>
      <c r="AO172" s="2">
        <v>0</v>
      </c>
      <c r="AP172" s="2">
        <v>0.01</v>
      </c>
      <c r="AQ172" s="2">
        <v>0.01</v>
      </c>
      <c r="AR172" s="2">
        <v>0</v>
      </c>
      <c r="AS172" s="2">
        <v>0</v>
      </c>
      <c r="AT172" s="17">
        <v>0</v>
      </c>
    </row>
    <row r="173" spans="1:46" x14ac:dyDescent="0.25">
      <c r="A173" s="16">
        <v>179</v>
      </c>
      <c r="B173" s="14" t="s">
        <v>369</v>
      </c>
      <c r="C173" s="19" t="s">
        <v>370</v>
      </c>
      <c r="D173" s="9" t="s">
        <v>41</v>
      </c>
      <c r="E173" s="46">
        <f t="shared" si="26"/>
        <v>2E-3</v>
      </c>
      <c r="F173" s="47">
        <f t="shared" si="27"/>
        <v>0</v>
      </c>
      <c r="G173" s="48">
        <f t="shared" si="28"/>
        <v>0</v>
      </c>
      <c r="H173" s="47">
        <f t="shared" si="29"/>
        <v>0</v>
      </c>
      <c r="I173" s="48">
        <f t="shared" si="30"/>
        <v>0</v>
      </c>
      <c r="J173" s="47">
        <f t="shared" si="31"/>
        <v>0</v>
      </c>
      <c r="K173" s="48">
        <f t="shared" si="32"/>
        <v>0</v>
      </c>
      <c r="L173" s="47">
        <f t="shared" si="33"/>
        <v>0</v>
      </c>
      <c r="M173" s="48">
        <f t="shared" si="34"/>
        <v>0</v>
      </c>
      <c r="N173" s="47">
        <f t="shared" si="35"/>
        <v>0</v>
      </c>
      <c r="O173" s="48">
        <f t="shared" si="36"/>
        <v>0</v>
      </c>
      <c r="P173" s="47">
        <f t="shared" si="37"/>
        <v>2E-3</v>
      </c>
      <c r="Q173" s="48">
        <f t="shared" si="38"/>
        <v>1</v>
      </c>
      <c r="R173" s="8">
        <v>0</v>
      </c>
      <c r="S173" s="2">
        <v>2E-3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17">
        <v>2E-3</v>
      </c>
    </row>
    <row r="174" spans="1:46" x14ac:dyDescent="0.25">
      <c r="A174" s="16">
        <v>180</v>
      </c>
      <c r="B174" s="14" t="s">
        <v>371</v>
      </c>
      <c r="C174" s="19" t="s">
        <v>372</v>
      </c>
      <c r="D174" s="9" t="s">
        <v>34</v>
      </c>
      <c r="E174" s="46">
        <f t="shared" si="26"/>
        <v>484.77299999999991</v>
      </c>
      <c r="F174" s="47">
        <f t="shared" si="27"/>
        <v>0</v>
      </c>
      <c r="G174" s="48">
        <f t="shared" si="28"/>
        <v>0</v>
      </c>
      <c r="H174" s="47">
        <f t="shared" si="29"/>
        <v>6.9619999999999997</v>
      </c>
      <c r="I174" s="48">
        <f t="shared" si="30"/>
        <v>1.4361360884372688E-2</v>
      </c>
      <c r="J174" s="47">
        <f t="shared" si="31"/>
        <v>50.471000000000004</v>
      </c>
      <c r="K174" s="48">
        <f t="shared" si="32"/>
        <v>0.10411264653765785</v>
      </c>
      <c r="L174" s="47">
        <f t="shared" si="33"/>
        <v>0.12</v>
      </c>
      <c r="M174" s="48">
        <f t="shared" si="34"/>
        <v>2.4753853865623707E-4</v>
      </c>
      <c r="N174" s="47">
        <f t="shared" si="35"/>
        <v>182.1</v>
      </c>
      <c r="O174" s="48">
        <f t="shared" si="36"/>
        <v>0.37563973241083976</v>
      </c>
      <c r="P174" s="47">
        <f t="shared" si="37"/>
        <v>245.12</v>
      </c>
      <c r="Q174" s="48">
        <f t="shared" si="38"/>
        <v>0.50563872162847368</v>
      </c>
      <c r="R174" s="8">
        <v>0.02</v>
      </c>
      <c r="S174" s="2">
        <v>106.44099999999999</v>
      </c>
      <c r="T174" s="2">
        <v>378.31199999999995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6.9619999999999997</v>
      </c>
      <c r="AB174" s="2">
        <v>0</v>
      </c>
      <c r="AC174" s="2">
        <v>6.9619999999999997</v>
      </c>
      <c r="AD174" s="2">
        <v>0.12</v>
      </c>
      <c r="AE174" s="2">
        <v>0</v>
      </c>
      <c r="AF174" s="2">
        <v>0</v>
      </c>
      <c r="AG174" s="2">
        <v>0</v>
      </c>
      <c r="AH174" s="2">
        <v>50.471000000000004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2">
        <v>22.27</v>
      </c>
      <c r="AO174" s="2">
        <v>0</v>
      </c>
      <c r="AP174" s="2">
        <v>0</v>
      </c>
      <c r="AQ174" s="2">
        <v>0</v>
      </c>
      <c r="AR174" s="2">
        <v>0</v>
      </c>
      <c r="AS174" s="2">
        <v>159.82999999999998</v>
      </c>
      <c r="AT174" s="17">
        <v>245.12</v>
      </c>
    </row>
    <row r="175" spans="1:46" x14ac:dyDescent="0.25">
      <c r="A175" s="16">
        <v>182</v>
      </c>
      <c r="B175" s="14" t="s">
        <v>373</v>
      </c>
      <c r="C175" s="19" t="s">
        <v>374</v>
      </c>
      <c r="D175" s="9" t="s">
        <v>41</v>
      </c>
      <c r="E175" s="46">
        <f t="shared" si="26"/>
        <v>5.0000000000000001E-3</v>
      </c>
      <c r="F175" s="47">
        <f t="shared" si="27"/>
        <v>0</v>
      </c>
      <c r="G175" s="48">
        <f t="shared" si="28"/>
        <v>0</v>
      </c>
      <c r="H175" s="47">
        <f t="shared" si="29"/>
        <v>0</v>
      </c>
      <c r="I175" s="48">
        <f t="shared" si="30"/>
        <v>0</v>
      </c>
      <c r="J175" s="47">
        <f t="shared" si="31"/>
        <v>5.0000000000000001E-3</v>
      </c>
      <c r="K175" s="48">
        <f t="shared" si="32"/>
        <v>1</v>
      </c>
      <c r="L175" s="47">
        <f t="shared" si="33"/>
        <v>0</v>
      </c>
      <c r="M175" s="48">
        <f t="shared" si="34"/>
        <v>0</v>
      </c>
      <c r="N175" s="47">
        <f t="shared" si="35"/>
        <v>0</v>
      </c>
      <c r="O175" s="48">
        <f t="shared" si="36"/>
        <v>0</v>
      </c>
      <c r="P175" s="47">
        <f t="shared" si="37"/>
        <v>0</v>
      </c>
      <c r="Q175" s="48">
        <f t="shared" si="38"/>
        <v>0</v>
      </c>
      <c r="R175" s="8">
        <v>0</v>
      </c>
      <c r="S175" s="2">
        <v>5.0000000000000001E-3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5.0000000000000001E-3</v>
      </c>
      <c r="AI175" s="2">
        <v>0</v>
      </c>
      <c r="AJ175" s="2">
        <v>0</v>
      </c>
      <c r="AK175" s="2">
        <v>0</v>
      </c>
      <c r="AL175" s="2">
        <v>0</v>
      </c>
      <c r="AM175" s="2">
        <v>0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17">
        <v>0</v>
      </c>
    </row>
    <row r="176" spans="1:46" x14ac:dyDescent="0.25">
      <c r="A176" s="16">
        <v>183</v>
      </c>
      <c r="B176" s="14" t="s">
        <v>375</v>
      </c>
      <c r="C176" s="19" t="s">
        <v>376</v>
      </c>
      <c r="D176" s="9" t="s">
        <v>46</v>
      </c>
      <c r="E176" s="46">
        <f t="shared" si="26"/>
        <v>0.01</v>
      </c>
      <c r="F176" s="47">
        <f t="shared" si="27"/>
        <v>0</v>
      </c>
      <c r="G176" s="48">
        <f t="shared" si="28"/>
        <v>0</v>
      </c>
      <c r="H176" s="47">
        <f t="shared" si="29"/>
        <v>0</v>
      </c>
      <c r="I176" s="48">
        <f t="shared" si="30"/>
        <v>0</v>
      </c>
      <c r="J176" s="47">
        <f t="shared" si="31"/>
        <v>0</v>
      </c>
      <c r="K176" s="48">
        <f t="shared" si="32"/>
        <v>0</v>
      </c>
      <c r="L176" s="47">
        <f t="shared" si="33"/>
        <v>0</v>
      </c>
      <c r="M176" s="48">
        <f t="shared" si="34"/>
        <v>0</v>
      </c>
      <c r="N176" s="47">
        <f t="shared" si="35"/>
        <v>0.01</v>
      </c>
      <c r="O176" s="48">
        <f t="shared" si="36"/>
        <v>1</v>
      </c>
      <c r="P176" s="47">
        <f t="shared" si="37"/>
        <v>0</v>
      </c>
      <c r="Q176" s="48">
        <f t="shared" si="38"/>
        <v>0</v>
      </c>
      <c r="R176" s="8">
        <v>0</v>
      </c>
      <c r="S176" s="2">
        <v>0</v>
      </c>
      <c r="T176" s="2">
        <v>0.01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0</v>
      </c>
      <c r="AN176" s="2">
        <v>0</v>
      </c>
      <c r="AO176" s="2">
        <v>0</v>
      </c>
      <c r="AP176" s="2">
        <v>0.01</v>
      </c>
      <c r="AQ176" s="2">
        <v>0.01</v>
      </c>
      <c r="AR176" s="2">
        <v>0</v>
      </c>
      <c r="AS176" s="2">
        <v>0</v>
      </c>
      <c r="AT176" s="17">
        <v>0</v>
      </c>
    </row>
    <row r="177" spans="1:46" x14ac:dyDescent="0.25">
      <c r="A177" s="16">
        <v>184</v>
      </c>
      <c r="B177" s="14" t="s">
        <v>377</v>
      </c>
      <c r="C177" s="19" t="s">
        <v>378</v>
      </c>
      <c r="D177" s="9" t="s">
        <v>41</v>
      </c>
      <c r="E177" s="46">
        <f t="shared" si="26"/>
        <v>1.05</v>
      </c>
      <c r="F177" s="47">
        <f t="shared" si="27"/>
        <v>0</v>
      </c>
      <c r="G177" s="48">
        <f t="shared" si="28"/>
        <v>0</v>
      </c>
      <c r="H177" s="47">
        <f t="shared" si="29"/>
        <v>0</v>
      </c>
      <c r="I177" s="48">
        <f t="shared" si="30"/>
        <v>0</v>
      </c>
      <c r="J177" s="47">
        <f t="shared" si="31"/>
        <v>0</v>
      </c>
      <c r="K177" s="48">
        <f t="shared" si="32"/>
        <v>0</v>
      </c>
      <c r="L177" s="47">
        <f t="shared" si="33"/>
        <v>0.53</v>
      </c>
      <c r="M177" s="48">
        <f t="shared" si="34"/>
        <v>0.50476190476190474</v>
      </c>
      <c r="N177" s="47">
        <f t="shared" si="35"/>
        <v>0.52</v>
      </c>
      <c r="O177" s="48">
        <f t="shared" si="36"/>
        <v>0.49523809523809526</v>
      </c>
      <c r="P177" s="47">
        <f t="shared" si="37"/>
        <v>0</v>
      </c>
      <c r="Q177" s="48">
        <f t="shared" si="38"/>
        <v>0</v>
      </c>
      <c r="R177" s="8">
        <v>0</v>
      </c>
      <c r="S177" s="2">
        <v>0.53</v>
      </c>
      <c r="T177" s="2">
        <v>0.52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0.53</v>
      </c>
      <c r="AK177" s="2">
        <v>0.52</v>
      </c>
      <c r="AL177" s="2">
        <v>0</v>
      </c>
      <c r="AM177" s="2">
        <v>0</v>
      </c>
      <c r="AN177" s="2">
        <v>0</v>
      </c>
      <c r="AO177" s="2">
        <v>0</v>
      </c>
      <c r="AP177" s="2">
        <v>0.52</v>
      </c>
      <c r="AQ177" s="2">
        <v>0.52</v>
      </c>
      <c r="AR177" s="2">
        <v>0</v>
      </c>
      <c r="AS177" s="2">
        <v>0</v>
      </c>
      <c r="AT177" s="17">
        <v>0</v>
      </c>
    </row>
    <row r="178" spans="1:46" x14ac:dyDescent="0.25">
      <c r="A178" s="16">
        <v>186</v>
      </c>
      <c r="B178" s="14" t="s">
        <v>379</v>
      </c>
      <c r="C178" s="19" t="s">
        <v>380</v>
      </c>
      <c r="D178" s="9" t="s">
        <v>41</v>
      </c>
      <c r="E178" s="46">
        <f t="shared" si="26"/>
        <v>6</v>
      </c>
      <c r="F178" s="47">
        <f t="shared" si="27"/>
        <v>0</v>
      </c>
      <c r="G178" s="48">
        <f t="shared" si="28"/>
        <v>0</v>
      </c>
      <c r="H178" s="47">
        <f t="shared" si="29"/>
        <v>0</v>
      </c>
      <c r="I178" s="48">
        <f t="shared" si="30"/>
        <v>0</v>
      </c>
      <c r="J178" s="47">
        <f t="shared" si="31"/>
        <v>0</v>
      </c>
      <c r="K178" s="48">
        <f t="shared" si="32"/>
        <v>0</v>
      </c>
      <c r="L178" s="47">
        <f t="shared" si="33"/>
        <v>3</v>
      </c>
      <c r="M178" s="48">
        <f t="shared" si="34"/>
        <v>0.5</v>
      </c>
      <c r="N178" s="47">
        <f t="shared" si="35"/>
        <v>3</v>
      </c>
      <c r="O178" s="48">
        <f t="shared" si="36"/>
        <v>0.5</v>
      </c>
      <c r="P178" s="47">
        <f t="shared" si="37"/>
        <v>0</v>
      </c>
      <c r="Q178" s="48">
        <f t="shared" si="38"/>
        <v>0</v>
      </c>
      <c r="R178" s="8">
        <v>0</v>
      </c>
      <c r="S178" s="2">
        <v>3</v>
      </c>
      <c r="T178" s="2">
        <v>3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3</v>
      </c>
      <c r="AK178" s="2">
        <v>0</v>
      </c>
      <c r="AL178" s="2">
        <v>0</v>
      </c>
      <c r="AM178" s="2">
        <v>0</v>
      </c>
      <c r="AN178" s="2">
        <v>0</v>
      </c>
      <c r="AO178" s="2">
        <v>0</v>
      </c>
      <c r="AP178" s="2">
        <v>3</v>
      </c>
      <c r="AQ178" s="2">
        <v>3</v>
      </c>
      <c r="AR178" s="2">
        <v>0</v>
      </c>
      <c r="AS178" s="2">
        <v>0</v>
      </c>
      <c r="AT178" s="17">
        <v>0</v>
      </c>
    </row>
    <row r="179" spans="1:46" x14ac:dyDescent="0.25">
      <c r="A179" s="16">
        <v>188</v>
      </c>
      <c r="B179" s="14" t="s">
        <v>381</v>
      </c>
      <c r="C179" s="19" t="s">
        <v>382</v>
      </c>
      <c r="D179" s="9" t="s">
        <v>41</v>
      </c>
      <c r="E179" s="46">
        <f t="shared" si="26"/>
        <v>7.4999999999999997E-2</v>
      </c>
      <c r="F179" s="47">
        <f t="shared" si="27"/>
        <v>0</v>
      </c>
      <c r="G179" s="48">
        <f t="shared" si="28"/>
        <v>0</v>
      </c>
      <c r="H179" s="47">
        <f t="shared" si="29"/>
        <v>0</v>
      </c>
      <c r="I179" s="48">
        <f t="shared" si="30"/>
        <v>0</v>
      </c>
      <c r="J179" s="47">
        <f t="shared" si="31"/>
        <v>0</v>
      </c>
      <c r="K179" s="48">
        <f t="shared" si="32"/>
        <v>0</v>
      </c>
      <c r="L179" s="47">
        <f t="shared" si="33"/>
        <v>0</v>
      </c>
      <c r="M179" s="48">
        <f t="shared" si="34"/>
        <v>0</v>
      </c>
      <c r="N179" s="47">
        <f t="shared" si="35"/>
        <v>0</v>
      </c>
      <c r="O179" s="48">
        <f t="shared" si="36"/>
        <v>0</v>
      </c>
      <c r="P179" s="47">
        <f t="shared" si="37"/>
        <v>7.4999999999999997E-2</v>
      </c>
      <c r="Q179" s="48">
        <f t="shared" si="38"/>
        <v>1</v>
      </c>
      <c r="R179" s="8">
        <v>7.0999999999999994E-2</v>
      </c>
      <c r="S179" s="2">
        <v>4.0000000000000001E-3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0</v>
      </c>
      <c r="AO179" s="2">
        <v>0</v>
      </c>
      <c r="AP179" s="2">
        <v>0</v>
      </c>
      <c r="AQ179" s="2">
        <v>0</v>
      </c>
      <c r="AR179" s="2">
        <v>7.4999999999999997E-2</v>
      </c>
      <c r="AS179" s="2">
        <v>0</v>
      </c>
      <c r="AT179" s="17">
        <v>7.4999999999999997E-2</v>
      </c>
    </row>
    <row r="180" spans="1:46" x14ac:dyDescent="0.25">
      <c r="A180" s="16">
        <v>189</v>
      </c>
      <c r="B180" s="14" t="s">
        <v>383</v>
      </c>
      <c r="C180" s="19" t="s">
        <v>384</v>
      </c>
      <c r="D180" s="9" t="s">
        <v>34</v>
      </c>
      <c r="E180" s="46">
        <f t="shared" si="26"/>
        <v>0.81400000000000006</v>
      </c>
      <c r="F180" s="47">
        <f t="shared" si="27"/>
        <v>0</v>
      </c>
      <c r="G180" s="48">
        <f t="shared" si="28"/>
        <v>0</v>
      </c>
      <c r="H180" s="47">
        <f t="shared" si="29"/>
        <v>0.41399999999999998</v>
      </c>
      <c r="I180" s="48">
        <f t="shared" si="30"/>
        <v>0.50859950859950853</v>
      </c>
      <c r="J180" s="47">
        <f t="shared" si="31"/>
        <v>0.40000000000000008</v>
      </c>
      <c r="K180" s="48">
        <f t="shared" si="32"/>
        <v>0.49140049140049147</v>
      </c>
      <c r="L180" s="47">
        <f t="shared" si="33"/>
        <v>0</v>
      </c>
      <c r="M180" s="48">
        <f t="shared" si="34"/>
        <v>0</v>
      </c>
      <c r="N180" s="47">
        <f t="shared" si="35"/>
        <v>0</v>
      </c>
      <c r="O180" s="48">
        <f t="shared" si="36"/>
        <v>0</v>
      </c>
      <c r="P180" s="47">
        <f t="shared" si="37"/>
        <v>0</v>
      </c>
      <c r="Q180" s="48">
        <f t="shared" si="38"/>
        <v>0</v>
      </c>
      <c r="R180" s="8">
        <v>0</v>
      </c>
      <c r="S180" s="2">
        <v>0.4</v>
      </c>
      <c r="T180" s="2">
        <v>0.41399999999999998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0.81400000000000006</v>
      </c>
      <c r="AB180" s="2">
        <v>0.4</v>
      </c>
      <c r="AC180" s="2">
        <v>0.41399999999999998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17">
        <v>0</v>
      </c>
    </row>
    <row r="181" spans="1:46" x14ac:dyDescent="0.25">
      <c r="A181" s="16">
        <v>190</v>
      </c>
      <c r="B181" s="14" t="s">
        <v>385</v>
      </c>
      <c r="C181" s="19" t="s">
        <v>386</v>
      </c>
      <c r="D181" s="9" t="s">
        <v>46</v>
      </c>
      <c r="E181" s="46">
        <f t="shared" si="26"/>
        <v>0.01</v>
      </c>
      <c r="F181" s="47">
        <f t="shared" si="27"/>
        <v>0</v>
      </c>
      <c r="G181" s="48">
        <f t="shared" si="28"/>
        <v>0</v>
      </c>
      <c r="H181" s="47">
        <f t="shared" si="29"/>
        <v>0</v>
      </c>
      <c r="I181" s="48">
        <f t="shared" si="30"/>
        <v>0</v>
      </c>
      <c r="J181" s="47">
        <f t="shared" si="31"/>
        <v>0</v>
      </c>
      <c r="K181" s="48">
        <f t="shared" si="32"/>
        <v>0</v>
      </c>
      <c r="L181" s="47">
        <f t="shared" si="33"/>
        <v>0.01</v>
      </c>
      <c r="M181" s="48">
        <f t="shared" si="34"/>
        <v>1</v>
      </c>
      <c r="N181" s="47">
        <f t="shared" si="35"/>
        <v>0</v>
      </c>
      <c r="O181" s="48">
        <f t="shared" si="36"/>
        <v>0</v>
      </c>
      <c r="P181" s="47">
        <f t="shared" si="37"/>
        <v>0</v>
      </c>
      <c r="Q181" s="48">
        <f t="shared" si="38"/>
        <v>0</v>
      </c>
      <c r="R181" s="8">
        <v>0</v>
      </c>
      <c r="S181" s="2">
        <v>0.01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0.01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17">
        <v>0</v>
      </c>
    </row>
    <row r="182" spans="1:46" x14ac:dyDescent="0.25">
      <c r="A182" s="16">
        <v>191</v>
      </c>
      <c r="B182" s="14" t="s">
        <v>387</v>
      </c>
      <c r="C182" s="19" t="s">
        <v>388</v>
      </c>
      <c r="D182" s="9" t="s">
        <v>41</v>
      </c>
      <c r="E182" s="46">
        <f t="shared" si="26"/>
        <v>0.14599999999999999</v>
      </c>
      <c r="F182" s="47">
        <f t="shared" si="27"/>
        <v>0</v>
      </c>
      <c r="G182" s="48">
        <f t="shared" si="28"/>
        <v>0</v>
      </c>
      <c r="H182" s="47">
        <f t="shared" si="29"/>
        <v>0</v>
      </c>
      <c r="I182" s="48">
        <f t="shared" si="30"/>
        <v>0</v>
      </c>
      <c r="J182" s="47">
        <f t="shared" si="31"/>
        <v>0</v>
      </c>
      <c r="K182" s="48">
        <f t="shared" si="32"/>
        <v>0</v>
      </c>
      <c r="L182" s="47">
        <f t="shared" si="33"/>
        <v>0</v>
      </c>
      <c r="M182" s="48">
        <f t="shared" si="34"/>
        <v>0</v>
      </c>
      <c r="N182" s="47">
        <f t="shared" si="35"/>
        <v>0</v>
      </c>
      <c r="O182" s="48">
        <f t="shared" si="36"/>
        <v>0</v>
      </c>
      <c r="P182" s="47">
        <f t="shared" si="37"/>
        <v>0.14599999999999999</v>
      </c>
      <c r="Q182" s="48">
        <f t="shared" si="38"/>
        <v>1</v>
      </c>
      <c r="R182" s="8">
        <v>0.14199999999999999</v>
      </c>
      <c r="S182" s="2">
        <v>4.0000000000000001E-3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0</v>
      </c>
      <c r="AN182" s="2">
        <v>0</v>
      </c>
      <c r="AO182" s="2">
        <v>0</v>
      </c>
      <c r="AP182" s="2">
        <v>0</v>
      </c>
      <c r="AQ182" s="2">
        <v>0</v>
      </c>
      <c r="AR182" s="2">
        <v>0.14199999999999999</v>
      </c>
      <c r="AS182" s="2">
        <v>0</v>
      </c>
      <c r="AT182" s="17">
        <v>0.14599999999999999</v>
      </c>
    </row>
    <row r="183" spans="1:46" x14ac:dyDescent="0.25">
      <c r="A183" s="16">
        <v>192</v>
      </c>
      <c r="B183" s="14" t="s">
        <v>389</v>
      </c>
      <c r="C183" s="19" t="s">
        <v>390</v>
      </c>
      <c r="D183" s="9" t="s">
        <v>34</v>
      </c>
      <c r="E183" s="46">
        <f t="shared" si="26"/>
        <v>3.51</v>
      </c>
      <c r="F183" s="47">
        <f t="shared" si="27"/>
        <v>0</v>
      </c>
      <c r="G183" s="48">
        <f t="shared" si="28"/>
        <v>0</v>
      </c>
      <c r="H183" s="47">
        <f t="shared" si="29"/>
        <v>0</v>
      </c>
      <c r="I183" s="48">
        <f t="shared" si="30"/>
        <v>0</v>
      </c>
      <c r="J183" s="47">
        <f t="shared" si="31"/>
        <v>0</v>
      </c>
      <c r="K183" s="48">
        <f t="shared" si="32"/>
        <v>0</v>
      </c>
      <c r="L183" s="47">
        <f t="shared" si="33"/>
        <v>0</v>
      </c>
      <c r="M183" s="48">
        <f t="shared" si="34"/>
        <v>0</v>
      </c>
      <c r="N183" s="47">
        <f t="shared" si="35"/>
        <v>3.51</v>
      </c>
      <c r="O183" s="48">
        <f t="shared" si="36"/>
        <v>1</v>
      </c>
      <c r="P183" s="47">
        <f t="shared" si="37"/>
        <v>0</v>
      </c>
      <c r="Q183" s="48">
        <f t="shared" si="38"/>
        <v>0</v>
      </c>
      <c r="R183" s="8">
        <v>0</v>
      </c>
      <c r="S183" s="2">
        <v>3.51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3.51</v>
      </c>
      <c r="AT183" s="17">
        <v>0</v>
      </c>
    </row>
    <row r="184" spans="1:46" x14ac:dyDescent="0.25">
      <c r="A184" s="16">
        <v>193</v>
      </c>
      <c r="B184" s="14" t="s">
        <v>391</v>
      </c>
      <c r="C184" s="19" t="s">
        <v>392</v>
      </c>
      <c r="D184" s="9" t="s">
        <v>46</v>
      </c>
      <c r="E184" s="46">
        <f t="shared" ref="E184:E244" si="39">R184+S184+T184+Y184+W184</f>
        <v>1.48</v>
      </c>
      <c r="F184" s="47">
        <f t="shared" ref="F184:F244" si="40">AF184+Z184</f>
        <v>0</v>
      </c>
      <c r="G184" s="48">
        <f t="shared" ref="G184:G244" si="41">F184/E184</f>
        <v>0</v>
      </c>
      <c r="H184" s="47">
        <f t="shared" ref="H184:H244" si="42">AC184</f>
        <v>0</v>
      </c>
      <c r="I184" s="48">
        <f t="shared" ref="I184:I244" si="43">H184/E184</f>
        <v>0</v>
      </c>
      <c r="J184" s="47">
        <f t="shared" ref="J184:J244" si="44">AA184-AC184+AH184</f>
        <v>0</v>
      </c>
      <c r="K184" s="48">
        <f t="shared" ref="K184:K244" si="45">J184/E184</f>
        <v>0</v>
      </c>
      <c r="L184" s="47">
        <f t="shared" ref="L184:L244" si="46">AD184+AJ184</f>
        <v>1.48</v>
      </c>
      <c r="M184" s="48">
        <f t="shared" ref="M184:M244" si="47">L184/E184</f>
        <v>1</v>
      </c>
      <c r="N184" s="47">
        <f t="shared" ref="N184:N244" si="48">AE184+AN184+AS184+AP184</f>
        <v>0</v>
      </c>
      <c r="O184" s="48">
        <f t="shared" ref="O184:O244" si="49">N184/E184</f>
        <v>0</v>
      </c>
      <c r="P184" s="47">
        <f t="shared" ref="P184:P244" si="50">AL184+AT184</f>
        <v>0</v>
      </c>
      <c r="Q184" s="48">
        <f t="shared" ref="Q184:Q244" si="51">P184/E184</f>
        <v>0</v>
      </c>
      <c r="R184" s="8">
        <v>0</v>
      </c>
      <c r="S184" s="2">
        <v>1.48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1.48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17">
        <v>0</v>
      </c>
    </row>
    <row r="185" spans="1:46" x14ac:dyDescent="0.25">
      <c r="A185" s="16">
        <v>194</v>
      </c>
      <c r="B185" s="14" t="s">
        <v>393</v>
      </c>
      <c r="C185" s="19" t="s">
        <v>394</v>
      </c>
      <c r="D185" s="9" t="s">
        <v>34</v>
      </c>
      <c r="E185" s="46">
        <f t="shared" si="39"/>
        <v>66.675000000000011</v>
      </c>
      <c r="F185" s="47">
        <f t="shared" si="40"/>
        <v>0</v>
      </c>
      <c r="G185" s="48">
        <f t="shared" si="41"/>
        <v>0</v>
      </c>
      <c r="H185" s="47">
        <f t="shared" si="42"/>
        <v>8.7520000000000007</v>
      </c>
      <c r="I185" s="48">
        <f t="shared" si="43"/>
        <v>0.13126359205099361</v>
      </c>
      <c r="J185" s="47">
        <f t="shared" si="44"/>
        <v>6.3999999999999995</v>
      </c>
      <c r="K185" s="48">
        <f t="shared" si="45"/>
        <v>9.59880014998125E-2</v>
      </c>
      <c r="L185" s="47">
        <f t="shared" si="46"/>
        <v>0</v>
      </c>
      <c r="M185" s="48">
        <f t="shared" si="47"/>
        <v>0</v>
      </c>
      <c r="N185" s="47">
        <f t="shared" si="48"/>
        <v>50.203000000000003</v>
      </c>
      <c r="O185" s="48">
        <f t="shared" si="49"/>
        <v>0.75295088113985742</v>
      </c>
      <c r="P185" s="47">
        <f t="shared" si="50"/>
        <v>1.32</v>
      </c>
      <c r="Q185" s="48">
        <f t="shared" si="51"/>
        <v>1.9797525309336331E-2</v>
      </c>
      <c r="R185" s="8">
        <v>33.247000000000007</v>
      </c>
      <c r="S185" s="2">
        <v>24.676000000000005</v>
      </c>
      <c r="T185" s="2">
        <v>8.7520000000000007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8.7520000000000007</v>
      </c>
      <c r="AB185" s="2">
        <v>0</v>
      </c>
      <c r="AC185" s="2">
        <v>8.7520000000000007</v>
      </c>
      <c r="AD185" s="2">
        <v>0</v>
      </c>
      <c r="AE185" s="2">
        <v>0</v>
      </c>
      <c r="AF185" s="2">
        <v>0</v>
      </c>
      <c r="AG185" s="2">
        <v>0</v>
      </c>
      <c r="AH185" s="2">
        <v>6.3999999999999995</v>
      </c>
      <c r="AI185" s="2">
        <v>0</v>
      </c>
      <c r="AJ185" s="2">
        <v>0</v>
      </c>
      <c r="AK185" s="2">
        <v>0</v>
      </c>
      <c r="AL185" s="2">
        <v>0</v>
      </c>
      <c r="AM185" s="2">
        <v>0</v>
      </c>
      <c r="AN185" s="2">
        <v>16.863</v>
      </c>
      <c r="AO185" s="2">
        <v>0</v>
      </c>
      <c r="AP185" s="2">
        <v>0</v>
      </c>
      <c r="AQ185" s="2">
        <v>0</v>
      </c>
      <c r="AR185" s="2">
        <v>0</v>
      </c>
      <c r="AS185" s="2">
        <v>33.340000000000003</v>
      </c>
      <c r="AT185" s="17">
        <v>1.32</v>
      </c>
    </row>
    <row r="186" spans="1:46" x14ac:dyDescent="0.25">
      <c r="A186" s="16">
        <v>195</v>
      </c>
      <c r="B186" s="14" t="s">
        <v>395</v>
      </c>
      <c r="C186" s="19" t="s">
        <v>396</v>
      </c>
      <c r="D186" s="9" t="s">
        <v>34</v>
      </c>
      <c r="E186" s="46">
        <f t="shared" si="39"/>
        <v>1.9</v>
      </c>
      <c r="F186" s="47">
        <f t="shared" si="40"/>
        <v>0</v>
      </c>
      <c r="G186" s="48">
        <f t="shared" si="41"/>
        <v>0</v>
      </c>
      <c r="H186" s="47">
        <f t="shared" si="42"/>
        <v>0</v>
      </c>
      <c r="I186" s="48">
        <f t="shared" si="43"/>
        <v>0</v>
      </c>
      <c r="J186" s="47">
        <f t="shared" si="44"/>
        <v>0</v>
      </c>
      <c r="K186" s="48">
        <f t="shared" si="45"/>
        <v>0</v>
      </c>
      <c r="L186" s="47">
        <f t="shared" si="46"/>
        <v>1.9</v>
      </c>
      <c r="M186" s="48">
        <f t="shared" si="47"/>
        <v>1</v>
      </c>
      <c r="N186" s="47">
        <f t="shared" si="48"/>
        <v>0</v>
      </c>
      <c r="O186" s="48">
        <f t="shared" si="49"/>
        <v>0</v>
      </c>
      <c r="P186" s="47">
        <f t="shared" si="50"/>
        <v>0</v>
      </c>
      <c r="Q186" s="48">
        <f t="shared" si="51"/>
        <v>0</v>
      </c>
      <c r="R186" s="8">
        <v>0</v>
      </c>
      <c r="S186" s="2">
        <v>1.9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1.9</v>
      </c>
      <c r="AK186" s="2">
        <v>0</v>
      </c>
      <c r="AL186" s="2">
        <v>0</v>
      </c>
      <c r="AM186" s="2">
        <v>0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17">
        <v>0</v>
      </c>
    </row>
    <row r="187" spans="1:46" x14ac:dyDescent="0.25">
      <c r="A187" s="16">
        <v>196</v>
      </c>
      <c r="B187" s="14" t="s">
        <v>397</v>
      </c>
      <c r="C187" s="19" t="s">
        <v>398</v>
      </c>
      <c r="D187" s="9" t="s">
        <v>41</v>
      </c>
      <c r="E187" s="46">
        <f t="shared" si="39"/>
        <v>8.0000000000000002E-3</v>
      </c>
      <c r="F187" s="47">
        <f t="shared" si="40"/>
        <v>0</v>
      </c>
      <c r="G187" s="48">
        <f t="shared" si="41"/>
        <v>0</v>
      </c>
      <c r="H187" s="47">
        <f t="shared" si="42"/>
        <v>0</v>
      </c>
      <c r="I187" s="48">
        <f t="shared" si="43"/>
        <v>0</v>
      </c>
      <c r="J187" s="47">
        <f t="shared" si="44"/>
        <v>0</v>
      </c>
      <c r="K187" s="48">
        <f t="shared" si="45"/>
        <v>0</v>
      </c>
      <c r="L187" s="47">
        <f t="shared" si="46"/>
        <v>8.0000000000000002E-3</v>
      </c>
      <c r="M187" s="48">
        <f t="shared" si="47"/>
        <v>1</v>
      </c>
      <c r="N187" s="47">
        <f t="shared" si="48"/>
        <v>0</v>
      </c>
      <c r="O187" s="48">
        <f t="shared" si="49"/>
        <v>0</v>
      </c>
      <c r="P187" s="47">
        <f t="shared" si="50"/>
        <v>0</v>
      </c>
      <c r="Q187" s="48">
        <f t="shared" si="51"/>
        <v>0</v>
      </c>
      <c r="R187" s="8">
        <v>0</v>
      </c>
      <c r="S187" s="2">
        <v>8.0000000000000002E-3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8.0000000000000002E-3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0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17">
        <v>0</v>
      </c>
    </row>
    <row r="188" spans="1:46" x14ac:dyDescent="0.25">
      <c r="A188" s="16">
        <v>197</v>
      </c>
      <c r="B188" s="14" t="s">
        <v>399</v>
      </c>
      <c r="C188" s="19" t="s">
        <v>400</v>
      </c>
      <c r="D188" s="9" t="s">
        <v>41</v>
      </c>
      <c r="E188" s="46">
        <f t="shared" si="39"/>
        <v>6.95</v>
      </c>
      <c r="F188" s="47">
        <f t="shared" si="40"/>
        <v>0</v>
      </c>
      <c r="G188" s="48">
        <f t="shared" si="41"/>
        <v>0</v>
      </c>
      <c r="H188" s="47">
        <f t="shared" si="42"/>
        <v>0</v>
      </c>
      <c r="I188" s="48">
        <f t="shared" si="43"/>
        <v>0</v>
      </c>
      <c r="J188" s="47">
        <f t="shared" si="44"/>
        <v>0</v>
      </c>
      <c r="K188" s="48">
        <f t="shared" si="45"/>
        <v>0</v>
      </c>
      <c r="L188" s="47">
        <f t="shared" si="46"/>
        <v>3.4750000000000001</v>
      </c>
      <c r="M188" s="48">
        <f t="shared" si="47"/>
        <v>0.5</v>
      </c>
      <c r="N188" s="47">
        <f t="shared" si="48"/>
        <v>3.0750000000000002</v>
      </c>
      <c r="O188" s="48">
        <f t="shared" si="49"/>
        <v>0.44244604316546765</v>
      </c>
      <c r="P188" s="47">
        <f t="shared" si="50"/>
        <v>0.4</v>
      </c>
      <c r="Q188" s="48">
        <f t="shared" si="51"/>
        <v>5.7553956834532377E-2</v>
      </c>
      <c r="R188" s="8">
        <v>0</v>
      </c>
      <c r="S188" s="2">
        <v>3.4750000000000001</v>
      </c>
      <c r="T188" s="2">
        <v>3.4750000000000001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3.4750000000000001</v>
      </c>
      <c r="AK188" s="2">
        <v>0</v>
      </c>
      <c r="AL188" s="2">
        <v>0</v>
      </c>
      <c r="AM188" s="2">
        <v>0</v>
      </c>
      <c r="AN188" s="2">
        <v>0</v>
      </c>
      <c r="AO188" s="2">
        <v>0</v>
      </c>
      <c r="AP188" s="2">
        <v>3.0750000000000002</v>
      </c>
      <c r="AQ188" s="2">
        <v>3.0750000000000002</v>
      </c>
      <c r="AR188" s="2">
        <v>0</v>
      </c>
      <c r="AS188" s="2">
        <v>0</v>
      </c>
      <c r="AT188" s="17">
        <v>0.4</v>
      </c>
    </row>
    <row r="189" spans="1:46" x14ac:dyDescent="0.25">
      <c r="A189" s="16">
        <v>198</v>
      </c>
      <c r="B189" s="14" t="s">
        <v>401</v>
      </c>
      <c r="C189" s="19" t="s">
        <v>402</v>
      </c>
      <c r="D189" s="9" t="s">
        <v>41</v>
      </c>
      <c r="E189" s="46">
        <f t="shared" si="39"/>
        <v>3.1E-2</v>
      </c>
      <c r="F189" s="47">
        <f t="shared" si="40"/>
        <v>0</v>
      </c>
      <c r="G189" s="48">
        <f t="shared" si="41"/>
        <v>0</v>
      </c>
      <c r="H189" s="47">
        <f t="shared" si="42"/>
        <v>0</v>
      </c>
      <c r="I189" s="48">
        <f t="shared" si="43"/>
        <v>0</v>
      </c>
      <c r="J189" s="47">
        <f t="shared" si="44"/>
        <v>0</v>
      </c>
      <c r="K189" s="48">
        <f t="shared" si="45"/>
        <v>0</v>
      </c>
      <c r="L189" s="47">
        <f t="shared" si="46"/>
        <v>0</v>
      </c>
      <c r="M189" s="48">
        <f t="shared" si="47"/>
        <v>0</v>
      </c>
      <c r="N189" s="47">
        <f t="shared" si="48"/>
        <v>3.1E-2</v>
      </c>
      <c r="O189" s="48">
        <f t="shared" si="49"/>
        <v>1</v>
      </c>
      <c r="P189" s="47">
        <f t="shared" si="50"/>
        <v>0</v>
      </c>
      <c r="Q189" s="48">
        <f t="shared" si="51"/>
        <v>0</v>
      </c>
      <c r="R189" s="8">
        <v>7.0000000000000001E-3</v>
      </c>
      <c r="S189" s="2">
        <v>2.4E-2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0</v>
      </c>
      <c r="AN189" s="2">
        <v>2.4E-2</v>
      </c>
      <c r="AO189" s="2">
        <v>0</v>
      </c>
      <c r="AP189" s="2">
        <v>7.0000000000000001E-3</v>
      </c>
      <c r="AQ189" s="2">
        <v>7.0000000000000001E-3</v>
      </c>
      <c r="AR189" s="2">
        <v>0</v>
      </c>
      <c r="AS189" s="2">
        <v>0</v>
      </c>
      <c r="AT189" s="17">
        <v>0</v>
      </c>
    </row>
    <row r="190" spans="1:46" x14ac:dyDescent="0.25">
      <c r="A190" s="16">
        <v>199</v>
      </c>
      <c r="B190" s="14" t="s">
        <v>403</v>
      </c>
      <c r="C190" s="19" t="s">
        <v>404</v>
      </c>
      <c r="D190" s="9" t="s">
        <v>34</v>
      </c>
      <c r="E190" s="46">
        <f t="shared" si="39"/>
        <v>1.5989999999999998</v>
      </c>
      <c r="F190" s="47">
        <f t="shared" si="40"/>
        <v>3.0000000000000001E-3</v>
      </c>
      <c r="G190" s="48">
        <f t="shared" si="41"/>
        <v>1.8761726078799254E-3</v>
      </c>
      <c r="H190" s="47">
        <f t="shared" si="42"/>
        <v>0</v>
      </c>
      <c r="I190" s="48">
        <f t="shared" si="43"/>
        <v>0</v>
      </c>
      <c r="J190" s="47">
        <f t="shared" si="44"/>
        <v>0</v>
      </c>
      <c r="K190" s="48">
        <f t="shared" si="45"/>
        <v>0</v>
      </c>
      <c r="L190" s="47">
        <f t="shared" si="46"/>
        <v>1E-3</v>
      </c>
      <c r="M190" s="48">
        <f t="shared" si="47"/>
        <v>6.2539086929330843E-4</v>
      </c>
      <c r="N190" s="47">
        <f t="shared" si="48"/>
        <v>1.5949999999999998</v>
      </c>
      <c r="O190" s="48">
        <f t="shared" si="49"/>
        <v>0.99749843652282677</v>
      </c>
      <c r="P190" s="47">
        <f t="shared" si="50"/>
        <v>0</v>
      </c>
      <c r="Q190" s="48">
        <f t="shared" si="51"/>
        <v>0</v>
      </c>
      <c r="R190" s="8">
        <v>3.0000000000000001E-3</v>
      </c>
      <c r="S190" s="2">
        <v>1.5959999999999999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4.0000000000000001E-3</v>
      </c>
      <c r="AF190" s="2">
        <v>3.0000000000000001E-3</v>
      </c>
      <c r="AG190" s="2">
        <v>0</v>
      </c>
      <c r="AH190" s="2">
        <v>0</v>
      </c>
      <c r="AI190" s="2">
        <v>0</v>
      </c>
      <c r="AJ190" s="2">
        <v>1E-3</v>
      </c>
      <c r="AK190" s="2">
        <v>0</v>
      </c>
      <c r="AL190" s="2">
        <v>0</v>
      </c>
      <c r="AM190" s="2">
        <v>0</v>
      </c>
      <c r="AN190" s="2">
        <v>1.5459999999999998</v>
      </c>
      <c r="AO190" s="2">
        <v>0</v>
      </c>
      <c r="AP190" s="2">
        <v>1E-3</v>
      </c>
      <c r="AQ190" s="2">
        <v>0</v>
      </c>
      <c r="AR190" s="2">
        <v>0</v>
      </c>
      <c r="AS190" s="2">
        <v>4.3999999999999997E-2</v>
      </c>
      <c r="AT190" s="17">
        <v>0</v>
      </c>
    </row>
    <row r="191" spans="1:46" x14ac:dyDescent="0.25">
      <c r="A191" s="16">
        <v>200</v>
      </c>
      <c r="B191" s="14" t="s">
        <v>405</v>
      </c>
      <c r="C191" s="19" t="s">
        <v>406</v>
      </c>
      <c r="D191" s="9" t="s">
        <v>34</v>
      </c>
      <c r="E191" s="46">
        <f t="shared" si="39"/>
        <v>28.710999999999999</v>
      </c>
      <c r="F191" s="47">
        <f t="shared" si="40"/>
        <v>0</v>
      </c>
      <c r="G191" s="48">
        <f t="shared" si="41"/>
        <v>0</v>
      </c>
      <c r="H191" s="47">
        <f t="shared" si="42"/>
        <v>0</v>
      </c>
      <c r="I191" s="48">
        <f t="shared" si="43"/>
        <v>0</v>
      </c>
      <c r="J191" s="47">
        <f t="shared" si="44"/>
        <v>1.7999999999999999E-2</v>
      </c>
      <c r="K191" s="48">
        <f t="shared" si="45"/>
        <v>6.2693741074849364E-4</v>
      </c>
      <c r="L191" s="47">
        <f t="shared" si="46"/>
        <v>5.0000000000000001E-3</v>
      </c>
      <c r="M191" s="48">
        <f t="shared" si="47"/>
        <v>1.7414928076347046E-4</v>
      </c>
      <c r="N191" s="47">
        <f t="shared" si="48"/>
        <v>28.687999999999999</v>
      </c>
      <c r="O191" s="48">
        <f t="shared" si="49"/>
        <v>0.99919891330848809</v>
      </c>
      <c r="P191" s="47">
        <f t="shared" si="50"/>
        <v>0</v>
      </c>
      <c r="Q191" s="48">
        <f t="shared" si="51"/>
        <v>0</v>
      </c>
      <c r="R191" s="8">
        <v>0</v>
      </c>
      <c r="S191" s="2">
        <v>28.686999999999998</v>
      </c>
      <c r="T191" s="2">
        <v>4.0000000000000001E-3</v>
      </c>
      <c r="U191" s="2">
        <v>0</v>
      </c>
      <c r="V191" s="2">
        <v>0</v>
      </c>
      <c r="W191" s="2">
        <v>0.02</v>
      </c>
      <c r="X191" s="2">
        <v>0</v>
      </c>
      <c r="Y191" s="2">
        <v>0</v>
      </c>
      <c r="Z191" s="2">
        <v>0</v>
      </c>
      <c r="AA191" s="2">
        <v>1.3999999999999999E-2</v>
      </c>
      <c r="AB191" s="2">
        <v>0</v>
      </c>
      <c r="AC191" s="2">
        <v>0</v>
      </c>
      <c r="AD191" s="2">
        <v>1E-3</v>
      </c>
      <c r="AE191" s="2">
        <v>0</v>
      </c>
      <c r="AF191" s="2">
        <v>0</v>
      </c>
      <c r="AG191" s="2">
        <v>0</v>
      </c>
      <c r="AH191" s="2">
        <v>4.0000000000000001E-3</v>
      </c>
      <c r="AI191" s="2">
        <v>0</v>
      </c>
      <c r="AJ191" s="2">
        <v>4.0000000000000001E-3</v>
      </c>
      <c r="AK191" s="2">
        <v>0</v>
      </c>
      <c r="AL191" s="2">
        <v>0</v>
      </c>
      <c r="AM191" s="2">
        <v>0</v>
      </c>
      <c r="AN191" s="2">
        <v>2.6680000000000001</v>
      </c>
      <c r="AO191" s="2">
        <v>0</v>
      </c>
      <c r="AP191" s="2">
        <v>0.02</v>
      </c>
      <c r="AQ191" s="2">
        <v>0</v>
      </c>
      <c r="AR191" s="2">
        <v>0</v>
      </c>
      <c r="AS191" s="2">
        <v>26</v>
      </c>
      <c r="AT191" s="17">
        <v>0</v>
      </c>
    </row>
    <row r="192" spans="1:46" x14ac:dyDescent="0.25">
      <c r="A192" s="16">
        <v>201</v>
      </c>
      <c r="B192" s="14" t="s">
        <v>407</v>
      </c>
      <c r="C192" s="19" t="s">
        <v>408</v>
      </c>
      <c r="D192" s="9" t="s">
        <v>41</v>
      </c>
      <c r="E192" s="46">
        <f t="shared" si="39"/>
        <v>0.32900000000000001</v>
      </c>
      <c r="F192" s="47">
        <f t="shared" si="40"/>
        <v>0</v>
      </c>
      <c r="G192" s="48">
        <f t="shared" si="41"/>
        <v>0</v>
      </c>
      <c r="H192" s="47">
        <f t="shared" si="42"/>
        <v>0</v>
      </c>
      <c r="I192" s="48">
        <f t="shared" si="43"/>
        <v>0</v>
      </c>
      <c r="J192" s="47">
        <f t="shared" si="44"/>
        <v>0</v>
      </c>
      <c r="K192" s="48">
        <f t="shared" si="45"/>
        <v>0</v>
      </c>
      <c r="L192" s="47">
        <f t="shared" si="46"/>
        <v>0</v>
      </c>
      <c r="M192" s="48">
        <f t="shared" si="47"/>
        <v>0</v>
      </c>
      <c r="N192" s="47">
        <f t="shared" si="48"/>
        <v>0.22900000000000001</v>
      </c>
      <c r="O192" s="48">
        <f t="shared" si="49"/>
        <v>0.69604863221884494</v>
      </c>
      <c r="P192" s="47">
        <f t="shared" si="50"/>
        <v>0.1</v>
      </c>
      <c r="Q192" s="48">
        <f t="shared" si="51"/>
        <v>0.303951367781155</v>
      </c>
      <c r="R192" s="8">
        <v>0</v>
      </c>
      <c r="S192" s="2">
        <v>0.22900000000000001</v>
      </c>
      <c r="T192" s="2">
        <v>0.1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0</v>
      </c>
      <c r="AN192" s="2">
        <v>0.12000000000000001</v>
      </c>
      <c r="AO192" s="2">
        <v>0</v>
      </c>
      <c r="AP192" s="2">
        <v>0.1</v>
      </c>
      <c r="AQ192" s="2">
        <v>0.1</v>
      </c>
      <c r="AR192" s="2">
        <v>0</v>
      </c>
      <c r="AS192" s="2">
        <v>8.9999999999999993E-3</v>
      </c>
      <c r="AT192" s="17">
        <v>0.1</v>
      </c>
    </row>
    <row r="193" spans="1:46" x14ac:dyDescent="0.25">
      <c r="A193" s="16">
        <v>202</v>
      </c>
      <c r="B193" s="14" t="s">
        <v>409</v>
      </c>
      <c r="C193" s="19" t="s">
        <v>410</v>
      </c>
      <c r="D193" s="9" t="s">
        <v>41</v>
      </c>
      <c r="E193" s="46">
        <f t="shared" si="39"/>
        <v>0.99600000000000011</v>
      </c>
      <c r="F193" s="47">
        <f t="shared" si="40"/>
        <v>0</v>
      </c>
      <c r="G193" s="48">
        <f t="shared" si="41"/>
        <v>0</v>
      </c>
      <c r="H193" s="47">
        <f t="shared" si="42"/>
        <v>0</v>
      </c>
      <c r="I193" s="48">
        <f t="shared" si="43"/>
        <v>0</v>
      </c>
      <c r="J193" s="47">
        <f t="shared" si="44"/>
        <v>0</v>
      </c>
      <c r="K193" s="48">
        <f t="shared" si="45"/>
        <v>0</v>
      </c>
      <c r="L193" s="47">
        <f t="shared" si="46"/>
        <v>0</v>
      </c>
      <c r="M193" s="48">
        <f t="shared" si="47"/>
        <v>0</v>
      </c>
      <c r="N193" s="47">
        <f t="shared" si="48"/>
        <v>0.99600000000000011</v>
      </c>
      <c r="O193" s="48">
        <f t="shared" si="49"/>
        <v>1</v>
      </c>
      <c r="P193" s="47">
        <f t="shared" si="50"/>
        <v>0</v>
      </c>
      <c r="Q193" s="48">
        <f t="shared" si="51"/>
        <v>0</v>
      </c>
      <c r="R193" s="8">
        <v>3.5999999999999997E-2</v>
      </c>
      <c r="S193" s="2">
        <v>0.96000000000000008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0</v>
      </c>
      <c r="AN193" s="2">
        <v>0.95000000000000007</v>
      </c>
      <c r="AO193" s="2">
        <v>0</v>
      </c>
      <c r="AP193" s="2">
        <v>0</v>
      </c>
      <c r="AQ193" s="2">
        <v>0</v>
      </c>
      <c r="AR193" s="2">
        <v>0</v>
      </c>
      <c r="AS193" s="2">
        <v>4.5999999999999999E-2</v>
      </c>
      <c r="AT193" s="17">
        <v>0</v>
      </c>
    </row>
    <row r="194" spans="1:46" x14ac:dyDescent="0.25">
      <c r="A194" s="16">
        <v>203</v>
      </c>
      <c r="B194" s="14" t="s">
        <v>411</v>
      </c>
      <c r="C194" s="19" t="s">
        <v>412</v>
      </c>
      <c r="D194" s="9" t="s">
        <v>41</v>
      </c>
      <c r="E194" s="46">
        <f t="shared" si="39"/>
        <v>2.8</v>
      </c>
      <c r="F194" s="47">
        <f t="shared" si="40"/>
        <v>0</v>
      </c>
      <c r="G194" s="48">
        <f t="shared" si="41"/>
        <v>0</v>
      </c>
      <c r="H194" s="47">
        <f t="shared" si="42"/>
        <v>0</v>
      </c>
      <c r="I194" s="48">
        <f t="shared" si="43"/>
        <v>0</v>
      </c>
      <c r="J194" s="47">
        <f t="shared" si="44"/>
        <v>0</v>
      </c>
      <c r="K194" s="48">
        <f t="shared" si="45"/>
        <v>0</v>
      </c>
      <c r="L194" s="47">
        <f t="shared" si="46"/>
        <v>0</v>
      </c>
      <c r="M194" s="48">
        <f t="shared" si="47"/>
        <v>0</v>
      </c>
      <c r="N194" s="47">
        <f t="shared" si="48"/>
        <v>2.4</v>
      </c>
      <c r="O194" s="48">
        <f t="shared" si="49"/>
        <v>0.85714285714285721</v>
      </c>
      <c r="P194" s="47">
        <f t="shared" si="50"/>
        <v>0.4</v>
      </c>
      <c r="Q194" s="48">
        <f t="shared" si="51"/>
        <v>0.14285714285714288</v>
      </c>
      <c r="R194" s="8">
        <v>0</v>
      </c>
      <c r="S194" s="2">
        <v>1.4</v>
      </c>
      <c r="T194" s="2">
        <v>1.4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1.4</v>
      </c>
      <c r="AO194" s="2">
        <v>0</v>
      </c>
      <c r="AP194" s="2">
        <v>1</v>
      </c>
      <c r="AQ194" s="2">
        <v>1</v>
      </c>
      <c r="AR194" s="2">
        <v>0</v>
      </c>
      <c r="AS194" s="2">
        <v>0</v>
      </c>
      <c r="AT194" s="17">
        <v>0.4</v>
      </c>
    </row>
    <row r="195" spans="1:46" x14ac:dyDescent="0.25">
      <c r="A195" s="16">
        <v>204</v>
      </c>
      <c r="B195" s="14" t="s">
        <v>413</v>
      </c>
      <c r="C195" s="19" t="s">
        <v>414</v>
      </c>
      <c r="D195" s="9" t="s">
        <v>41</v>
      </c>
      <c r="E195" s="46">
        <f t="shared" si="39"/>
        <v>5.63</v>
      </c>
      <c r="F195" s="47">
        <f t="shared" si="40"/>
        <v>0</v>
      </c>
      <c r="G195" s="48">
        <f t="shared" si="41"/>
        <v>0</v>
      </c>
      <c r="H195" s="47">
        <f t="shared" si="42"/>
        <v>0</v>
      </c>
      <c r="I195" s="48">
        <f t="shared" si="43"/>
        <v>0</v>
      </c>
      <c r="J195" s="47">
        <f t="shared" si="44"/>
        <v>0</v>
      </c>
      <c r="K195" s="48">
        <f t="shared" si="45"/>
        <v>0</v>
      </c>
      <c r="L195" s="47">
        <f t="shared" si="46"/>
        <v>2</v>
      </c>
      <c r="M195" s="48">
        <f t="shared" si="47"/>
        <v>0.35523978685612789</v>
      </c>
      <c r="N195" s="47">
        <f t="shared" si="48"/>
        <v>3.33</v>
      </c>
      <c r="O195" s="48">
        <f t="shared" si="49"/>
        <v>0.59147424511545299</v>
      </c>
      <c r="P195" s="47">
        <f t="shared" si="50"/>
        <v>0.3</v>
      </c>
      <c r="Q195" s="48">
        <f t="shared" si="51"/>
        <v>5.328596802841918E-2</v>
      </c>
      <c r="R195" s="8">
        <v>0</v>
      </c>
      <c r="S195" s="2">
        <v>4</v>
      </c>
      <c r="T195" s="2">
        <v>1.63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2</v>
      </c>
      <c r="AK195" s="2">
        <v>0</v>
      </c>
      <c r="AL195" s="2">
        <v>0</v>
      </c>
      <c r="AM195" s="2">
        <v>0</v>
      </c>
      <c r="AN195" s="2">
        <v>2</v>
      </c>
      <c r="AO195" s="2">
        <v>0</v>
      </c>
      <c r="AP195" s="2">
        <v>1.33</v>
      </c>
      <c r="AQ195" s="2">
        <v>1.33</v>
      </c>
      <c r="AR195" s="2">
        <v>0</v>
      </c>
      <c r="AS195" s="2">
        <v>0</v>
      </c>
      <c r="AT195" s="17">
        <v>0.3</v>
      </c>
    </row>
    <row r="196" spans="1:46" x14ac:dyDescent="0.25">
      <c r="A196" s="16">
        <v>205</v>
      </c>
      <c r="B196" s="14" t="s">
        <v>415</v>
      </c>
      <c r="C196" s="19" t="s">
        <v>416</v>
      </c>
      <c r="D196" s="9" t="s">
        <v>41</v>
      </c>
      <c r="E196" s="46">
        <f t="shared" si="39"/>
        <v>55.16</v>
      </c>
      <c r="F196" s="47">
        <f t="shared" si="40"/>
        <v>0</v>
      </c>
      <c r="G196" s="48">
        <f t="shared" si="41"/>
        <v>0</v>
      </c>
      <c r="H196" s="47">
        <f t="shared" si="42"/>
        <v>0</v>
      </c>
      <c r="I196" s="48">
        <f t="shared" si="43"/>
        <v>0</v>
      </c>
      <c r="J196" s="47">
        <f t="shared" si="44"/>
        <v>0</v>
      </c>
      <c r="K196" s="48">
        <f t="shared" si="45"/>
        <v>0</v>
      </c>
      <c r="L196" s="47">
        <f t="shared" si="46"/>
        <v>26.33</v>
      </c>
      <c r="M196" s="48">
        <f t="shared" si="47"/>
        <v>0.47733865119651919</v>
      </c>
      <c r="N196" s="47">
        <f t="shared" si="48"/>
        <v>28.83</v>
      </c>
      <c r="O196" s="48">
        <f t="shared" si="49"/>
        <v>0.52266134880348081</v>
      </c>
      <c r="P196" s="47">
        <f t="shared" si="50"/>
        <v>0</v>
      </c>
      <c r="Q196" s="48">
        <f t="shared" si="51"/>
        <v>0</v>
      </c>
      <c r="R196" s="8">
        <v>0</v>
      </c>
      <c r="S196" s="2">
        <v>26.83</v>
      </c>
      <c r="T196" s="2">
        <v>28.33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26.33</v>
      </c>
      <c r="AK196" s="2">
        <v>0</v>
      </c>
      <c r="AL196" s="2">
        <v>0</v>
      </c>
      <c r="AM196" s="2">
        <v>0</v>
      </c>
      <c r="AN196" s="2">
        <v>0.5</v>
      </c>
      <c r="AO196" s="2">
        <v>0</v>
      </c>
      <c r="AP196" s="2">
        <v>28.33</v>
      </c>
      <c r="AQ196" s="2">
        <v>28.33</v>
      </c>
      <c r="AR196" s="2">
        <v>0</v>
      </c>
      <c r="AS196" s="2">
        <v>0</v>
      </c>
      <c r="AT196" s="17">
        <v>0</v>
      </c>
    </row>
    <row r="197" spans="1:46" x14ac:dyDescent="0.25">
      <c r="A197" s="16">
        <v>206</v>
      </c>
      <c r="B197" s="14" t="s">
        <v>417</v>
      </c>
      <c r="C197" s="19" t="s">
        <v>418</v>
      </c>
      <c r="D197" s="9" t="s">
        <v>34</v>
      </c>
      <c r="E197" s="46">
        <f t="shared" si="39"/>
        <v>38</v>
      </c>
      <c r="F197" s="47">
        <f t="shared" si="40"/>
        <v>0</v>
      </c>
      <c r="G197" s="48">
        <f t="shared" si="41"/>
        <v>0</v>
      </c>
      <c r="H197" s="47">
        <f t="shared" si="42"/>
        <v>0</v>
      </c>
      <c r="I197" s="48">
        <f t="shared" si="43"/>
        <v>0</v>
      </c>
      <c r="J197" s="47">
        <f t="shared" si="44"/>
        <v>0</v>
      </c>
      <c r="K197" s="48">
        <f t="shared" si="45"/>
        <v>0</v>
      </c>
      <c r="L197" s="47">
        <f t="shared" si="46"/>
        <v>0</v>
      </c>
      <c r="M197" s="48">
        <f t="shared" si="47"/>
        <v>0</v>
      </c>
      <c r="N197" s="47">
        <f t="shared" si="48"/>
        <v>38</v>
      </c>
      <c r="O197" s="48">
        <f t="shared" si="49"/>
        <v>1</v>
      </c>
      <c r="P197" s="47">
        <f t="shared" si="50"/>
        <v>0</v>
      </c>
      <c r="Q197" s="48">
        <f t="shared" si="51"/>
        <v>0</v>
      </c>
      <c r="R197" s="8">
        <v>0</v>
      </c>
      <c r="S197" s="2">
        <v>38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0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38</v>
      </c>
      <c r="AT197" s="17">
        <v>0</v>
      </c>
    </row>
    <row r="198" spans="1:46" x14ac:dyDescent="0.25">
      <c r="A198" s="16">
        <v>207</v>
      </c>
      <c r="B198" s="14" t="s">
        <v>419</v>
      </c>
      <c r="C198" s="19" t="s">
        <v>420</v>
      </c>
      <c r="D198" s="9" t="s">
        <v>34</v>
      </c>
      <c r="E198" s="46">
        <f t="shared" si="39"/>
        <v>84.051000000000002</v>
      </c>
      <c r="F198" s="47">
        <f t="shared" si="40"/>
        <v>0</v>
      </c>
      <c r="G198" s="48">
        <f t="shared" si="41"/>
        <v>0</v>
      </c>
      <c r="H198" s="47">
        <f t="shared" si="42"/>
        <v>0</v>
      </c>
      <c r="I198" s="48">
        <f t="shared" si="43"/>
        <v>0</v>
      </c>
      <c r="J198" s="47">
        <f t="shared" si="44"/>
        <v>0</v>
      </c>
      <c r="K198" s="48">
        <f t="shared" si="45"/>
        <v>0</v>
      </c>
      <c r="L198" s="47">
        <f t="shared" si="46"/>
        <v>0</v>
      </c>
      <c r="M198" s="48">
        <f t="shared" si="47"/>
        <v>0</v>
      </c>
      <c r="N198" s="47">
        <f t="shared" si="48"/>
        <v>84.051000000000002</v>
      </c>
      <c r="O198" s="48">
        <f t="shared" si="49"/>
        <v>1</v>
      </c>
      <c r="P198" s="47">
        <f t="shared" si="50"/>
        <v>0</v>
      </c>
      <c r="Q198" s="48">
        <f t="shared" si="51"/>
        <v>0</v>
      </c>
      <c r="R198" s="8">
        <v>0</v>
      </c>
      <c r="S198" s="2">
        <v>84.051000000000002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0</v>
      </c>
      <c r="AN198" s="2">
        <v>17.050999999999998</v>
      </c>
      <c r="AO198" s="2">
        <v>0</v>
      </c>
      <c r="AP198" s="2">
        <v>0</v>
      </c>
      <c r="AQ198" s="2">
        <v>0</v>
      </c>
      <c r="AR198" s="2">
        <v>0</v>
      </c>
      <c r="AS198" s="2">
        <v>67</v>
      </c>
      <c r="AT198" s="17">
        <v>0</v>
      </c>
    </row>
    <row r="199" spans="1:46" x14ac:dyDescent="0.25">
      <c r="A199" s="16">
        <v>209</v>
      </c>
      <c r="B199" s="14" t="s">
        <v>421</v>
      </c>
      <c r="C199" s="19" t="s">
        <v>422</v>
      </c>
      <c r="D199" s="9" t="s">
        <v>34</v>
      </c>
      <c r="E199" s="46">
        <f t="shared" si="39"/>
        <v>20635.993999999999</v>
      </c>
      <c r="F199" s="47">
        <f t="shared" si="40"/>
        <v>427.16</v>
      </c>
      <c r="G199" s="48">
        <f t="shared" si="41"/>
        <v>2.0699754031717591E-2</v>
      </c>
      <c r="H199" s="47">
        <f t="shared" si="42"/>
        <v>0</v>
      </c>
      <c r="I199" s="48">
        <f t="shared" si="43"/>
        <v>0</v>
      </c>
      <c r="J199" s="47">
        <f t="shared" si="44"/>
        <v>19810.090999999997</v>
      </c>
      <c r="K199" s="48">
        <f t="shared" si="45"/>
        <v>0.95997755184460698</v>
      </c>
      <c r="L199" s="47">
        <f t="shared" si="46"/>
        <v>264.5</v>
      </c>
      <c r="M199" s="48">
        <f t="shared" si="47"/>
        <v>1.2817410200836462E-2</v>
      </c>
      <c r="N199" s="47">
        <f t="shared" si="48"/>
        <v>4.2229999999999999</v>
      </c>
      <c r="O199" s="48">
        <f t="shared" si="49"/>
        <v>2.0464243205343052E-4</v>
      </c>
      <c r="P199" s="47">
        <f t="shared" si="50"/>
        <v>130.01999999999995</v>
      </c>
      <c r="Q199" s="48">
        <f t="shared" si="51"/>
        <v>6.300641490785467E-3</v>
      </c>
      <c r="R199" s="8">
        <v>122.26599999999999</v>
      </c>
      <c r="S199" s="2">
        <v>20243.999</v>
      </c>
      <c r="T199" s="2">
        <v>269.72899999999998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2.1</v>
      </c>
      <c r="AB199" s="2">
        <v>0</v>
      </c>
      <c r="AC199" s="2">
        <v>0</v>
      </c>
      <c r="AD199" s="2">
        <v>264.5</v>
      </c>
      <c r="AE199" s="2">
        <v>0</v>
      </c>
      <c r="AF199" s="2">
        <v>427.16</v>
      </c>
      <c r="AG199" s="2">
        <v>184.32</v>
      </c>
      <c r="AH199" s="2">
        <v>19807.990999999998</v>
      </c>
      <c r="AI199" s="2">
        <v>19571.400000000001</v>
      </c>
      <c r="AJ199" s="2">
        <v>0</v>
      </c>
      <c r="AK199" s="2">
        <v>0</v>
      </c>
      <c r="AL199" s="2">
        <v>15.1</v>
      </c>
      <c r="AM199" s="2">
        <v>0</v>
      </c>
      <c r="AN199" s="2">
        <v>0.01</v>
      </c>
      <c r="AO199" s="2">
        <v>0</v>
      </c>
      <c r="AP199" s="2">
        <v>3.25</v>
      </c>
      <c r="AQ199" s="2">
        <v>3.25</v>
      </c>
      <c r="AR199" s="2">
        <v>6.1</v>
      </c>
      <c r="AS199" s="2">
        <v>0.96299999999999997</v>
      </c>
      <c r="AT199" s="17">
        <v>114.91999999999996</v>
      </c>
    </row>
    <row r="200" spans="1:46" x14ac:dyDescent="0.25">
      <c r="A200" s="16">
        <v>210</v>
      </c>
      <c r="B200" s="14" t="s">
        <v>423</v>
      </c>
      <c r="C200" s="19" t="s">
        <v>424</v>
      </c>
      <c r="D200" s="9" t="s">
        <v>41</v>
      </c>
      <c r="E200" s="46">
        <f t="shared" si="39"/>
        <v>2.8839999999999999</v>
      </c>
      <c r="F200" s="47">
        <f t="shared" si="40"/>
        <v>0</v>
      </c>
      <c r="G200" s="48">
        <f t="shared" si="41"/>
        <v>0</v>
      </c>
      <c r="H200" s="47">
        <f t="shared" si="42"/>
        <v>0</v>
      </c>
      <c r="I200" s="48">
        <f t="shared" si="43"/>
        <v>0</v>
      </c>
      <c r="J200" s="47">
        <f t="shared" si="44"/>
        <v>2.8839999999999999</v>
      </c>
      <c r="K200" s="48">
        <f t="shared" si="45"/>
        <v>1</v>
      </c>
      <c r="L200" s="47">
        <f t="shared" si="46"/>
        <v>0</v>
      </c>
      <c r="M200" s="48">
        <f t="shared" si="47"/>
        <v>0</v>
      </c>
      <c r="N200" s="47">
        <f t="shared" si="48"/>
        <v>0</v>
      </c>
      <c r="O200" s="48">
        <f t="shared" si="49"/>
        <v>0</v>
      </c>
      <c r="P200" s="47">
        <f t="shared" si="50"/>
        <v>0</v>
      </c>
      <c r="Q200" s="48">
        <f t="shared" si="51"/>
        <v>0</v>
      </c>
      <c r="R200" s="8">
        <v>0</v>
      </c>
      <c r="S200" s="2">
        <v>0</v>
      </c>
      <c r="T200" s="2">
        <v>2.8839999999999999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2.8839999999999999</v>
      </c>
      <c r="AI200" s="2">
        <v>0</v>
      </c>
      <c r="AJ200" s="2">
        <v>0</v>
      </c>
      <c r="AK200" s="2">
        <v>0</v>
      </c>
      <c r="AL200" s="2">
        <v>0</v>
      </c>
      <c r="AM200" s="2">
        <v>0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17">
        <v>0</v>
      </c>
    </row>
    <row r="201" spans="1:46" x14ac:dyDescent="0.25">
      <c r="A201" s="16">
        <v>211</v>
      </c>
      <c r="B201" s="14" t="s">
        <v>425</v>
      </c>
      <c r="C201" s="19" t="s">
        <v>426</v>
      </c>
      <c r="D201" s="9" t="s">
        <v>34</v>
      </c>
      <c r="E201" s="46">
        <f t="shared" si="39"/>
        <v>0.22700000000000001</v>
      </c>
      <c r="F201" s="47">
        <f t="shared" si="40"/>
        <v>0</v>
      </c>
      <c r="G201" s="48">
        <f t="shared" si="41"/>
        <v>0</v>
      </c>
      <c r="H201" s="47">
        <f t="shared" si="42"/>
        <v>0</v>
      </c>
      <c r="I201" s="48">
        <f t="shared" si="43"/>
        <v>0</v>
      </c>
      <c r="J201" s="47">
        <f t="shared" si="44"/>
        <v>0</v>
      </c>
      <c r="K201" s="48">
        <f t="shared" si="45"/>
        <v>0</v>
      </c>
      <c r="L201" s="47">
        <f t="shared" si="46"/>
        <v>0</v>
      </c>
      <c r="M201" s="48">
        <f t="shared" si="47"/>
        <v>0</v>
      </c>
      <c r="N201" s="47">
        <f t="shared" si="48"/>
        <v>0.22700000000000001</v>
      </c>
      <c r="O201" s="48">
        <f t="shared" si="49"/>
        <v>1</v>
      </c>
      <c r="P201" s="47">
        <f t="shared" si="50"/>
        <v>0</v>
      </c>
      <c r="Q201" s="48">
        <f t="shared" si="51"/>
        <v>0</v>
      </c>
      <c r="R201" s="8">
        <v>0</v>
      </c>
      <c r="S201" s="2">
        <v>0.22700000000000001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0.22700000000000001</v>
      </c>
      <c r="AT201" s="17">
        <v>0</v>
      </c>
    </row>
    <row r="202" spans="1:46" x14ac:dyDescent="0.25">
      <c r="A202" s="16">
        <v>212</v>
      </c>
      <c r="B202" s="14" t="s">
        <v>427</v>
      </c>
      <c r="C202" s="19" t="s">
        <v>428</v>
      </c>
      <c r="D202" s="9" t="s">
        <v>34</v>
      </c>
      <c r="E202" s="46">
        <f t="shared" si="39"/>
        <v>15.005000000000001</v>
      </c>
      <c r="F202" s="47">
        <f t="shared" si="40"/>
        <v>1.175</v>
      </c>
      <c r="G202" s="48">
        <f t="shared" si="41"/>
        <v>7.8307230923025661E-2</v>
      </c>
      <c r="H202" s="47">
        <f t="shared" si="42"/>
        <v>0</v>
      </c>
      <c r="I202" s="48">
        <f t="shared" si="43"/>
        <v>0</v>
      </c>
      <c r="J202" s="47">
        <f t="shared" si="44"/>
        <v>13.83</v>
      </c>
      <c r="K202" s="48">
        <f t="shared" si="45"/>
        <v>0.92169276907697428</v>
      </c>
      <c r="L202" s="47">
        <f t="shared" si="46"/>
        <v>0</v>
      </c>
      <c r="M202" s="48">
        <f t="shared" si="47"/>
        <v>0</v>
      </c>
      <c r="N202" s="47">
        <f t="shared" si="48"/>
        <v>0</v>
      </c>
      <c r="O202" s="48">
        <f t="shared" si="49"/>
        <v>0</v>
      </c>
      <c r="P202" s="47">
        <f t="shared" si="50"/>
        <v>0</v>
      </c>
      <c r="Q202" s="48">
        <f t="shared" si="51"/>
        <v>0</v>
      </c>
      <c r="R202" s="8">
        <v>0</v>
      </c>
      <c r="S202" s="2">
        <v>15.005000000000001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1.175</v>
      </c>
      <c r="AG202" s="2">
        <v>0.71499999999999997</v>
      </c>
      <c r="AH202" s="2">
        <v>13.83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17">
        <v>0</v>
      </c>
    </row>
    <row r="203" spans="1:46" x14ac:dyDescent="0.25">
      <c r="A203" s="16">
        <v>213</v>
      </c>
      <c r="B203" s="14" t="s">
        <v>429</v>
      </c>
      <c r="C203" s="19" t="s">
        <v>430</v>
      </c>
      <c r="D203" s="9" t="s">
        <v>34</v>
      </c>
      <c r="E203" s="46">
        <f t="shared" si="39"/>
        <v>70.064999999999998</v>
      </c>
      <c r="F203" s="47">
        <f t="shared" si="40"/>
        <v>0</v>
      </c>
      <c r="G203" s="48">
        <f t="shared" si="41"/>
        <v>0</v>
      </c>
      <c r="H203" s="47">
        <f t="shared" si="42"/>
        <v>0</v>
      </c>
      <c r="I203" s="48">
        <f t="shared" si="43"/>
        <v>0</v>
      </c>
      <c r="J203" s="47">
        <f t="shared" si="44"/>
        <v>70.064999999999998</v>
      </c>
      <c r="K203" s="48">
        <f t="shared" si="45"/>
        <v>1</v>
      </c>
      <c r="L203" s="47">
        <f t="shared" si="46"/>
        <v>0</v>
      </c>
      <c r="M203" s="48">
        <f t="shared" si="47"/>
        <v>0</v>
      </c>
      <c r="N203" s="47">
        <f t="shared" si="48"/>
        <v>0</v>
      </c>
      <c r="O203" s="48">
        <f t="shared" si="49"/>
        <v>0</v>
      </c>
      <c r="P203" s="47">
        <f t="shared" si="50"/>
        <v>0</v>
      </c>
      <c r="Q203" s="48">
        <f t="shared" si="51"/>
        <v>0</v>
      </c>
      <c r="R203" s="8">
        <v>16.114999999999998</v>
      </c>
      <c r="S203" s="2">
        <v>53.95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70.064999999999998</v>
      </c>
      <c r="AI203" s="2">
        <v>0</v>
      </c>
      <c r="AJ203" s="2">
        <v>0</v>
      </c>
      <c r="AK203" s="2">
        <v>0</v>
      </c>
      <c r="AL203" s="2">
        <v>0</v>
      </c>
      <c r="AM203" s="2">
        <v>0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17">
        <v>0</v>
      </c>
    </row>
    <row r="204" spans="1:46" x14ac:dyDescent="0.25">
      <c r="A204" s="16">
        <v>214</v>
      </c>
      <c r="B204" s="14" t="s">
        <v>431</v>
      </c>
      <c r="C204" s="19" t="s">
        <v>432</v>
      </c>
      <c r="D204" s="9" t="s">
        <v>34</v>
      </c>
      <c r="E204" s="46">
        <f t="shared" si="39"/>
        <v>49.699999999999996</v>
      </c>
      <c r="F204" s="47">
        <f t="shared" si="40"/>
        <v>0.7</v>
      </c>
      <c r="G204" s="48">
        <f t="shared" si="41"/>
        <v>1.4084507042253521E-2</v>
      </c>
      <c r="H204" s="47">
        <f t="shared" si="42"/>
        <v>0</v>
      </c>
      <c r="I204" s="48">
        <f t="shared" si="43"/>
        <v>0</v>
      </c>
      <c r="J204" s="47">
        <f t="shared" si="44"/>
        <v>14.1</v>
      </c>
      <c r="K204" s="48">
        <f t="shared" si="45"/>
        <v>0.28370221327967809</v>
      </c>
      <c r="L204" s="47">
        <f t="shared" si="46"/>
        <v>34.9</v>
      </c>
      <c r="M204" s="48">
        <f t="shared" si="47"/>
        <v>0.70221327967806846</v>
      </c>
      <c r="N204" s="47">
        <f t="shared" si="48"/>
        <v>0</v>
      </c>
      <c r="O204" s="48">
        <f t="shared" si="49"/>
        <v>0</v>
      </c>
      <c r="P204" s="47">
        <f t="shared" si="50"/>
        <v>0</v>
      </c>
      <c r="Q204" s="48">
        <f t="shared" si="51"/>
        <v>0</v>
      </c>
      <c r="R204" s="8">
        <v>0</v>
      </c>
      <c r="S204" s="2">
        <v>14.799999999999999</v>
      </c>
      <c r="T204" s="2">
        <v>34.9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34.9</v>
      </c>
      <c r="AE204" s="2">
        <v>0</v>
      </c>
      <c r="AF204" s="2">
        <v>0.7</v>
      </c>
      <c r="AG204" s="2">
        <v>0</v>
      </c>
      <c r="AH204" s="2">
        <v>14.1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17">
        <v>0</v>
      </c>
    </row>
    <row r="205" spans="1:46" x14ac:dyDescent="0.25">
      <c r="A205" s="16">
        <v>215</v>
      </c>
      <c r="B205" s="14" t="s">
        <v>433</v>
      </c>
      <c r="C205" s="19" t="s">
        <v>434</v>
      </c>
      <c r="D205" s="9" t="s">
        <v>46</v>
      </c>
      <c r="E205" s="46">
        <f t="shared" si="39"/>
        <v>0.98699999999999999</v>
      </c>
      <c r="F205" s="47">
        <f t="shared" si="40"/>
        <v>0</v>
      </c>
      <c r="G205" s="48">
        <f t="shared" si="41"/>
        <v>0</v>
      </c>
      <c r="H205" s="47">
        <f t="shared" si="42"/>
        <v>0</v>
      </c>
      <c r="I205" s="48">
        <f t="shared" si="43"/>
        <v>0</v>
      </c>
      <c r="J205" s="47">
        <f t="shared" si="44"/>
        <v>0.98699999999999999</v>
      </c>
      <c r="K205" s="48">
        <f t="shared" si="45"/>
        <v>1</v>
      </c>
      <c r="L205" s="47">
        <f t="shared" si="46"/>
        <v>0</v>
      </c>
      <c r="M205" s="48">
        <f t="shared" si="47"/>
        <v>0</v>
      </c>
      <c r="N205" s="47">
        <f t="shared" si="48"/>
        <v>0</v>
      </c>
      <c r="O205" s="48">
        <f t="shared" si="49"/>
        <v>0</v>
      </c>
      <c r="P205" s="47">
        <f t="shared" si="50"/>
        <v>0</v>
      </c>
      <c r="Q205" s="48">
        <f t="shared" si="51"/>
        <v>0</v>
      </c>
      <c r="R205" s="8">
        <v>0</v>
      </c>
      <c r="S205" s="2">
        <v>0.98699999999999999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0.98699999999999999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17">
        <v>0</v>
      </c>
    </row>
    <row r="206" spans="1:46" x14ac:dyDescent="0.25">
      <c r="A206" s="16">
        <v>216</v>
      </c>
      <c r="B206" s="14" t="s">
        <v>435</v>
      </c>
      <c r="C206" s="19" t="s">
        <v>436</v>
      </c>
      <c r="D206" s="9" t="s">
        <v>46</v>
      </c>
      <c r="E206" s="46">
        <f t="shared" si="39"/>
        <v>7.524</v>
      </c>
      <c r="F206" s="47">
        <f t="shared" si="40"/>
        <v>0</v>
      </c>
      <c r="G206" s="48">
        <f t="shared" si="41"/>
        <v>0</v>
      </c>
      <c r="H206" s="47">
        <f t="shared" si="42"/>
        <v>0</v>
      </c>
      <c r="I206" s="48">
        <f t="shared" si="43"/>
        <v>0</v>
      </c>
      <c r="J206" s="47">
        <f t="shared" si="44"/>
        <v>5.298</v>
      </c>
      <c r="K206" s="48">
        <f t="shared" si="45"/>
        <v>0.70414673046251997</v>
      </c>
      <c r="L206" s="47">
        <f t="shared" si="46"/>
        <v>0</v>
      </c>
      <c r="M206" s="48">
        <f t="shared" si="47"/>
        <v>0</v>
      </c>
      <c r="N206" s="47">
        <f t="shared" si="48"/>
        <v>2.226</v>
      </c>
      <c r="O206" s="48">
        <f t="shared" si="49"/>
        <v>0.29585326953748003</v>
      </c>
      <c r="P206" s="47">
        <f t="shared" si="50"/>
        <v>0</v>
      </c>
      <c r="Q206" s="48">
        <f t="shared" si="51"/>
        <v>0</v>
      </c>
      <c r="R206" s="8">
        <v>0</v>
      </c>
      <c r="S206" s="2">
        <v>5.298</v>
      </c>
      <c r="T206" s="2">
        <v>2.226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5.298</v>
      </c>
      <c r="AI206" s="2">
        <v>0</v>
      </c>
      <c r="AJ206" s="2">
        <v>0</v>
      </c>
      <c r="AK206" s="2">
        <v>0</v>
      </c>
      <c r="AL206" s="2">
        <v>0</v>
      </c>
      <c r="AM206" s="2">
        <v>0</v>
      </c>
      <c r="AN206" s="2">
        <v>0</v>
      </c>
      <c r="AO206" s="2">
        <v>0</v>
      </c>
      <c r="AP206" s="2">
        <v>2.226</v>
      </c>
      <c r="AQ206" s="2">
        <v>2.226</v>
      </c>
      <c r="AR206" s="2">
        <v>0</v>
      </c>
      <c r="AS206" s="2">
        <v>0</v>
      </c>
      <c r="AT206" s="17">
        <v>0</v>
      </c>
    </row>
    <row r="207" spans="1:46" x14ac:dyDescent="0.25">
      <c r="A207" s="16">
        <v>217</v>
      </c>
      <c r="B207" s="14" t="s">
        <v>437</v>
      </c>
      <c r="C207" s="19" t="s">
        <v>438</v>
      </c>
      <c r="D207" s="9" t="s">
        <v>41</v>
      </c>
      <c r="E207" s="46">
        <f t="shared" si="39"/>
        <v>1771.74</v>
      </c>
      <c r="F207" s="47">
        <f t="shared" si="40"/>
        <v>0</v>
      </c>
      <c r="G207" s="48">
        <f t="shared" si="41"/>
        <v>0</v>
      </c>
      <c r="H207" s="47">
        <f t="shared" si="42"/>
        <v>0</v>
      </c>
      <c r="I207" s="48">
        <f t="shared" si="43"/>
        <v>0</v>
      </c>
      <c r="J207" s="47">
        <f t="shared" si="44"/>
        <v>1771.5</v>
      </c>
      <c r="K207" s="48">
        <f t="shared" si="45"/>
        <v>0.9998645399437841</v>
      </c>
      <c r="L207" s="47">
        <f t="shared" si="46"/>
        <v>0</v>
      </c>
      <c r="M207" s="48">
        <f t="shared" si="47"/>
        <v>0</v>
      </c>
      <c r="N207" s="47">
        <f t="shared" si="48"/>
        <v>0</v>
      </c>
      <c r="O207" s="48">
        <f t="shared" si="49"/>
        <v>0</v>
      </c>
      <c r="P207" s="47">
        <f t="shared" si="50"/>
        <v>0.24</v>
      </c>
      <c r="Q207" s="48">
        <f t="shared" si="51"/>
        <v>1.3546005621592334E-4</v>
      </c>
      <c r="R207" s="8">
        <v>0.24</v>
      </c>
      <c r="S207" s="2">
        <v>1771.5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1771.5</v>
      </c>
      <c r="AI207" s="2">
        <v>1771.5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  <c r="AO207" s="2">
        <v>0</v>
      </c>
      <c r="AP207" s="2">
        <v>0</v>
      </c>
      <c r="AQ207" s="2">
        <v>0</v>
      </c>
      <c r="AR207" s="2">
        <v>0.24</v>
      </c>
      <c r="AS207" s="2">
        <v>0</v>
      </c>
      <c r="AT207" s="17">
        <v>0.24</v>
      </c>
    </row>
    <row r="208" spans="1:46" x14ac:dyDescent="0.25">
      <c r="A208" s="16">
        <v>218</v>
      </c>
      <c r="B208" s="14" t="s">
        <v>439</v>
      </c>
      <c r="C208" s="19" t="s">
        <v>440</v>
      </c>
      <c r="D208" s="9" t="s">
        <v>34</v>
      </c>
      <c r="E208" s="46">
        <f t="shared" si="39"/>
        <v>0.33400000000000002</v>
      </c>
      <c r="F208" s="47">
        <f t="shared" si="40"/>
        <v>0.26400000000000001</v>
      </c>
      <c r="G208" s="48">
        <f t="shared" si="41"/>
        <v>0.79041916167664672</v>
      </c>
      <c r="H208" s="47">
        <f t="shared" si="42"/>
        <v>0</v>
      </c>
      <c r="I208" s="48">
        <f t="shared" si="43"/>
        <v>0</v>
      </c>
      <c r="J208" s="47">
        <f t="shared" si="44"/>
        <v>7.0000000000000007E-2</v>
      </c>
      <c r="K208" s="48">
        <f t="shared" si="45"/>
        <v>0.20958083832335331</v>
      </c>
      <c r="L208" s="47">
        <f t="shared" si="46"/>
        <v>0</v>
      </c>
      <c r="M208" s="48">
        <f t="shared" si="47"/>
        <v>0</v>
      </c>
      <c r="N208" s="47">
        <f t="shared" si="48"/>
        <v>0</v>
      </c>
      <c r="O208" s="48">
        <f t="shared" si="49"/>
        <v>0</v>
      </c>
      <c r="P208" s="47">
        <f t="shared" si="50"/>
        <v>0</v>
      </c>
      <c r="Q208" s="48">
        <f t="shared" si="51"/>
        <v>0</v>
      </c>
      <c r="R208" s="8">
        <v>0</v>
      </c>
      <c r="S208" s="2">
        <v>0.33400000000000002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0.26400000000000001</v>
      </c>
      <c r="AG208" s="2">
        <v>0.26400000000000001</v>
      </c>
      <c r="AH208" s="2">
        <v>7.0000000000000007E-2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17">
        <v>0</v>
      </c>
    </row>
    <row r="209" spans="1:46" x14ac:dyDescent="0.25">
      <c r="A209" s="16">
        <v>220</v>
      </c>
      <c r="B209" s="14" t="s">
        <v>441</v>
      </c>
      <c r="C209" s="19" t="s">
        <v>442</v>
      </c>
      <c r="D209" s="9" t="s">
        <v>34</v>
      </c>
      <c r="E209" s="46">
        <f t="shared" si="39"/>
        <v>0.307</v>
      </c>
      <c r="F209" s="47">
        <f t="shared" si="40"/>
        <v>0</v>
      </c>
      <c r="G209" s="48">
        <f t="shared" si="41"/>
        <v>0</v>
      </c>
      <c r="H209" s="47">
        <f t="shared" si="42"/>
        <v>0</v>
      </c>
      <c r="I209" s="48">
        <f t="shared" si="43"/>
        <v>0</v>
      </c>
      <c r="J209" s="47">
        <f t="shared" si="44"/>
        <v>0.307</v>
      </c>
      <c r="K209" s="48">
        <f t="shared" si="45"/>
        <v>1</v>
      </c>
      <c r="L209" s="47">
        <f t="shared" si="46"/>
        <v>0</v>
      </c>
      <c r="M209" s="48">
        <f t="shared" si="47"/>
        <v>0</v>
      </c>
      <c r="N209" s="47">
        <f t="shared" si="48"/>
        <v>0</v>
      </c>
      <c r="O209" s="48">
        <f t="shared" si="49"/>
        <v>0</v>
      </c>
      <c r="P209" s="47">
        <f t="shared" si="50"/>
        <v>0</v>
      </c>
      <c r="Q209" s="48">
        <f t="shared" si="51"/>
        <v>0</v>
      </c>
      <c r="R209" s="8">
        <v>0</v>
      </c>
      <c r="S209" s="2">
        <v>0.307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0.307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17">
        <v>0</v>
      </c>
    </row>
    <row r="210" spans="1:46" x14ac:dyDescent="0.25">
      <c r="A210" s="16">
        <v>221</v>
      </c>
      <c r="B210" s="14" t="s">
        <v>443</v>
      </c>
      <c r="C210" s="19" t="s">
        <v>444</v>
      </c>
      <c r="D210" s="9" t="s">
        <v>34</v>
      </c>
      <c r="E210" s="46">
        <f t="shared" si="39"/>
        <v>1.64</v>
      </c>
      <c r="F210" s="47">
        <f t="shared" si="40"/>
        <v>0</v>
      </c>
      <c r="G210" s="48">
        <f t="shared" si="41"/>
        <v>0</v>
      </c>
      <c r="H210" s="47">
        <f t="shared" si="42"/>
        <v>0</v>
      </c>
      <c r="I210" s="48">
        <f t="shared" si="43"/>
        <v>0</v>
      </c>
      <c r="J210" s="47">
        <f t="shared" si="44"/>
        <v>0</v>
      </c>
      <c r="K210" s="48">
        <f t="shared" si="45"/>
        <v>0</v>
      </c>
      <c r="L210" s="47">
        <f t="shared" si="46"/>
        <v>1.64</v>
      </c>
      <c r="M210" s="48">
        <f t="shared" si="47"/>
        <v>1</v>
      </c>
      <c r="N210" s="47">
        <f t="shared" si="48"/>
        <v>0</v>
      </c>
      <c r="O210" s="48">
        <f t="shared" si="49"/>
        <v>0</v>
      </c>
      <c r="P210" s="47">
        <f t="shared" si="50"/>
        <v>0</v>
      </c>
      <c r="Q210" s="48">
        <f t="shared" si="51"/>
        <v>0</v>
      </c>
      <c r="R210" s="8">
        <v>0</v>
      </c>
      <c r="S210" s="2">
        <v>1.64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1.64</v>
      </c>
      <c r="AK210" s="2">
        <v>0</v>
      </c>
      <c r="AL210" s="2">
        <v>0</v>
      </c>
      <c r="AM210" s="2">
        <v>0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17">
        <v>0</v>
      </c>
    </row>
    <row r="211" spans="1:46" x14ac:dyDescent="0.25">
      <c r="A211" s="16">
        <v>222</v>
      </c>
      <c r="B211" s="14" t="s">
        <v>445</v>
      </c>
      <c r="C211" s="19" t="s">
        <v>446</v>
      </c>
      <c r="D211" s="9" t="s">
        <v>34</v>
      </c>
      <c r="E211" s="46">
        <f t="shared" si="39"/>
        <v>2.0299999999999998</v>
      </c>
      <c r="F211" s="47">
        <f t="shared" si="40"/>
        <v>0</v>
      </c>
      <c r="G211" s="48">
        <f t="shared" si="41"/>
        <v>0</v>
      </c>
      <c r="H211" s="47">
        <f t="shared" si="42"/>
        <v>0</v>
      </c>
      <c r="I211" s="48">
        <f t="shared" si="43"/>
        <v>0</v>
      </c>
      <c r="J211" s="47">
        <f t="shared" si="44"/>
        <v>0</v>
      </c>
      <c r="K211" s="48">
        <f t="shared" si="45"/>
        <v>0</v>
      </c>
      <c r="L211" s="47">
        <f t="shared" si="46"/>
        <v>2.0299999999999998</v>
      </c>
      <c r="M211" s="48">
        <f t="shared" si="47"/>
        <v>1</v>
      </c>
      <c r="N211" s="47">
        <f t="shared" si="48"/>
        <v>0</v>
      </c>
      <c r="O211" s="48">
        <f t="shared" si="49"/>
        <v>0</v>
      </c>
      <c r="P211" s="47">
        <f t="shared" si="50"/>
        <v>0</v>
      </c>
      <c r="Q211" s="48">
        <f t="shared" si="51"/>
        <v>0</v>
      </c>
      <c r="R211" s="8">
        <v>0</v>
      </c>
      <c r="S211" s="2">
        <v>2.0299999999999998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2.0299999999999998</v>
      </c>
      <c r="AK211" s="2">
        <v>0</v>
      </c>
      <c r="AL211" s="2">
        <v>0</v>
      </c>
      <c r="AM211" s="2">
        <v>0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17">
        <v>0</v>
      </c>
    </row>
    <row r="212" spans="1:46" x14ac:dyDescent="0.25">
      <c r="A212" s="16">
        <v>223</v>
      </c>
      <c r="B212" s="14" t="s">
        <v>447</v>
      </c>
      <c r="C212" s="19" t="s">
        <v>448</v>
      </c>
      <c r="D212" s="9" t="s">
        <v>34</v>
      </c>
      <c r="E212" s="46">
        <f t="shared" si="39"/>
        <v>0.04</v>
      </c>
      <c r="F212" s="47">
        <f t="shared" si="40"/>
        <v>0.02</v>
      </c>
      <c r="G212" s="48">
        <f t="shared" si="41"/>
        <v>0.5</v>
      </c>
      <c r="H212" s="47">
        <f t="shared" si="42"/>
        <v>0</v>
      </c>
      <c r="I212" s="48">
        <f t="shared" si="43"/>
        <v>0</v>
      </c>
      <c r="J212" s="47">
        <f t="shared" si="44"/>
        <v>0.02</v>
      </c>
      <c r="K212" s="48">
        <f t="shared" si="45"/>
        <v>0.5</v>
      </c>
      <c r="L212" s="47">
        <f t="shared" si="46"/>
        <v>0</v>
      </c>
      <c r="M212" s="48">
        <f t="shared" si="47"/>
        <v>0</v>
      </c>
      <c r="N212" s="47">
        <f t="shared" si="48"/>
        <v>0</v>
      </c>
      <c r="O212" s="48">
        <f t="shared" si="49"/>
        <v>0</v>
      </c>
      <c r="P212" s="47">
        <f t="shared" si="50"/>
        <v>0</v>
      </c>
      <c r="Q212" s="48">
        <f t="shared" si="51"/>
        <v>0</v>
      </c>
      <c r="R212" s="8">
        <v>0</v>
      </c>
      <c r="S212" s="2">
        <v>0.04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0.02</v>
      </c>
      <c r="AB212" s="2">
        <v>0</v>
      </c>
      <c r="AC212" s="2">
        <v>0</v>
      </c>
      <c r="AD212" s="2">
        <v>0</v>
      </c>
      <c r="AE212" s="2">
        <v>0</v>
      </c>
      <c r="AF212" s="2">
        <v>0.02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17">
        <v>0</v>
      </c>
    </row>
    <row r="213" spans="1:46" x14ac:dyDescent="0.25">
      <c r="A213" s="16">
        <v>224</v>
      </c>
      <c r="B213" s="14" t="s">
        <v>449</v>
      </c>
      <c r="C213" s="19" t="s">
        <v>450</v>
      </c>
      <c r="D213" s="9" t="s">
        <v>41</v>
      </c>
      <c r="E213" s="46">
        <f t="shared" si="39"/>
        <v>24.697000000000003</v>
      </c>
      <c r="F213" s="47">
        <f t="shared" si="40"/>
        <v>0</v>
      </c>
      <c r="G213" s="48">
        <f t="shared" si="41"/>
        <v>0</v>
      </c>
      <c r="H213" s="47">
        <f t="shared" si="42"/>
        <v>0</v>
      </c>
      <c r="I213" s="48">
        <f t="shared" si="43"/>
        <v>0</v>
      </c>
      <c r="J213" s="47">
        <f t="shared" si="44"/>
        <v>2.1999999999999999E-2</v>
      </c>
      <c r="K213" s="48">
        <f t="shared" si="45"/>
        <v>8.9079645301048699E-4</v>
      </c>
      <c r="L213" s="47">
        <f t="shared" si="46"/>
        <v>10.123000000000001</v>
      </c>
      <c r="M213" s="48">
        <f t="shared" si="47"/>
        <v>0.40988784062841643</v>
      </c>
      <c r="N213" s="47">
        <f t="shared" si="48"/>
        <v>14.552</v>
      </c>
      <c r="O213" s="48">
        <f t="shared" si="49"/>
        <v>0.58922136291857308</v>
      </c>
      <c r="P213" s="47">
        <f t="shared" si="50"/>
        <v>0</v>
      </c>
      <c r="Q213" s="48">
        <f t="shared" si="51"/>
        <v>0</v>
      </c>
      <c r="R213" s="8">
        <v>0</v>
      </c>
      <c r="S213" s="2">
        <v>10.145000000000001</v>
      </c>
      <c r="T213" s="2">
        <v>14.552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2.1999999999999999E-2</v>
      </c>
      <c r="AI213" s="2">
        <v>0</v>
      </c>
      <c r="AJ213" s="2">
        <v>10.123000000000001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14.552</v>
      </c>
      <c r="AQ213" s="2">
        <v>14.552</v>
      </c>
      <c r="AR213" s="2">
        <v>0</v>
      </c>
      <c r="AS213" s="2">
        <v>0</v>
      </c>
      <c r="AT213" s="17">
        <v>0</v>
      </c>
    </row>
    <row r="214" spans="1:46" x14ac:dyDescent="0.25">
      <c r="A214" s="16">
        <v>225</v>
      </c>
      <c r="B214" s="14" t="s">
        <v>451</v>
      </c>
      <c r="C214" s="19" t="s">
        <v>452</v>
      </c>
      <c r="D214" s="9" t="s">
        <v>41</v>
      </c>
      <c r="E214" s="46">
        <f t="shared" si="39"/>
        <v>0.02</v>
      </c>
      <c r="F214" s="47">
        <f t="shared" si="40"/>
        <v>0</v>
      </c>
      <c r="G214" s="48">
        <f t="shared" si="41"/>
        <v>0</v>
      </c>
      <c r="H214" s="47">
        <f t="shared" si="42"/>
        <v>0</v>
      </c>
      <c r="I214" s="48">
        <f t="shared" si="43"/>
        <v>0</v>
      </c>
      <c r="J214" s="47">
        <f t="shared" si="44"/>
        <v>0</v>
      </c>
      <c r="K214" s="48">
        <f t="shared" si="45"/>
        <v>0</v>
      </c>
      <c r="L214" s="47">
        <f t="shared" si="46"/>
        <v>0.02</v>
      </c>
      <c r="M214" s="48">
        <f t="shared" si="47"/>
        <v>1</v>
      </c>
      <c r="N214" s="47">
        <f t="shared" si="48"/>
        <v>0</v>
      </c>
      <c r="O214" s="48">
        <f t="shared" si="49"/>
        <v>0</v>
      </c>
      <c r="P214" s="47">
        <f t="shared" si="50"/>
        <v>0</v>
      </c>
      <c r="Q214" s="48">
        <f t="shared" si="51"/>
        <v>0</v>
      </c>
      <c r="R214" s="8">
        <v>0</v>
      </c>
      <c r="S214" s="2">
        <v>0.02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0.02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17">
        <v>0</v>
      </c>
    </row>
    <row r="215" spans="1:46" x14ac:dyDescent="0.25">
      <c r="A215" s="16">
        <v>226</v>
      </c>
      <c r="B215" s="14" t="s">
        <v>453</v>
      </c>
      <c r="C215" s="19" t="s">
        <v>454</v>
      </c>
      <c r="D215" s="9" t="s">
        <v>41</v>
      </c>
      <c r="E215" s="46">
        <f t="shared" si="39"/>
        <v>19.088000000000001</v>
      </c>
      <c r="F215" s="47">
        <f t="shared" si="40"/>
        <v>0</v>
      </c>
      <c r="G215" s="48">
        <f t="shared" si="41"/>
        <v>0</v>
      </c>
      <c r="H215" s="47">
        <f t="shared" si="42"/>
        <v>0</v>
      </c>
      <c r="I215" s="48">
        <f t="shared" si="43"/>
        <v>0</v>
      </c>
      <c r="J215" s="47">
        <f t="shared" si="44"/>
        <v>9.8000000000000004E-2</v>
      </c>
      <c r="K215" s="48">
        <f t="shared" si="45"/>
        <v>5.1341156747694884E-3</v>
      </c>
      <c r="L215" s="47">
        <f t="shared" si="46"/>
        <v>7.7610000000000001</v>
      </c>
      <c r="M215" s="48">
        <f t="shared" si="47"/>
        <v>0.40659052808046942</v>
      </c>
      <c r="N215" s="47">
        <f t="shared" si="48"/>
        <v>11.228999999999999</v>
      </c>
      <c r="O215" s="48">
        <f t="shared" si="49"/>
        <v>0.58827535624476102</v>
      </c>
      <c r="P215" s="47">
        <f t="shared" si="50"/>
        <v>0</v>
      </c>
      <c r="Q215" s="48">
        <f t="shared" si="51"/>
        <v>0</v>
      </c>
      <c r="R215" s="8">
        <v>0</v>
      </c>
      <c r="S215" s="2">
        <v>7.859</v>
      </c>
      <c r="T215" s="2">
        <v>11.228999999999999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9.8000000000000004E-2</v>
      </c>
      <c r="AI215" s="2">
        <v>0</v>
      </c>
      <c r="AJ215" s="2">
        <v>7.7610000000000001</v>
      </c>
      <c r="AK215" s="2">
        <v>0</v>
      </c>
      <c r="AL215" s="2">
        <v>0</v>
      </c>
      <c r="AM215" s="2">
        <v>0</v>
      </c>
      <c r="AN215" s="2">
        <v>0</v>
      </c>
      <c r="AO215" s="2">
        <v>0</v>
      </c>
      <c r="AP215" s="2">
        <v>11.228999999999999</v>
      </c>
      <c r="AQ215" s="2">
        <v>11.228999999999999</v>
      </c>
      <c r="AR215" s="2">
        <v>0</v>
      </c>
      <c r="AS215" s="2">
        <v>0</v>
      </c>
      <c r="AT215" s="17">
        <v>0</v>
      </c>
    </row>
    <row r="216" spans="1:46" x14ac:dyDescent="0.25">
      <c r="A216" s="16">
        <v>227</v>
      </c>
      <c r="B216" s="14" t="s">
        <v>455</v>
      </c>
      <c r="C216" s="19" t="s">
        <v>456</v>
      </c>
      <c r="D216" s="9" t="s">
        <v>46</v>
      </c>
      <c r="E216" s="46">
        <f t="shared" si="39"/>
        <v>0.2</v>
      </c>
      <c r="F216" s="47">
        <f t="shared" si="40"/>
        <v>0</v>
      </c>
      <c r="G216" s="48">
        <f t="shared" si="41"/>
        <v>0</v>
      </c>
      <c r="H216" s="47">
        <f t="shared" si="42"/>
        <v>0</v>
      </c>
      <c r="I216" s="48">
        <f t="shared" si="43"/>
        <v>0</v>
      </c>
      <c r="J216" s="47">
        <f t="shared" si="44"/>
        <v>0</v>
      </c>
      <c r="K216" s="48">
        <f t="shared" si="45"/>
        <v>0</v>
      </c>
      <c r="L216" s="47">
        <f t="shared" si="46"/>
        <v>0</v>
      </c>
      <c r="M216" s="48">
        <f t="shared" si="47"/>
        <v>0</v>
      </c>
      <c r="N216" s="47">
        <f t="shared" si="48"/>
        <v>0</v>
      </c>
      <c r="O216" s="48">
        <f t="shared" si="49"/>
        <v>0</v>
      </c>
      <c r="P216" s="47">
        <f t="shared" si="50"/>
        <v>0.2</v>
      </c>
      <c r="Q216" s="48">
        <f t="shared" si="51"/>
        <v>1</v>
      </c>
      <c r="R216" s="8">
        <v>0</v>
      </c>
      <c r="S216" s="2">
        <v>0.2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17">
        <v>0.2</v>
      </c>
    </row>
    <row r="217" spans="1:46" x14ac:dyDescent="0.25">
      <c r="A217" s="16">
        <v>228</v>
      </c>
      <c r="B217" s="14" t="s">
        <v>457</v>
      </c>
      <c r="C217" s="19" t="s">
        <v>458</v>
      </c>
      <c r="D217" s="9" t="s">
        <v>41</v>
      </c>
      <c r="E217" s="46">
        <f t="shared" si="39"/>
        <v>3.0000000000000002E-2</v>
      </c>
      <c r="F217" s="47">
        <f t="shared" si="40"/>
        <v>0</v>
      </c>
      <c r="G217" s="48">
        <f t="shared" si="41"/>
        <v>0</v>
      </c>
      <c r="H217" s="47">
        <f t="shared" si="42"/>
        <v>0</v>
      </c>
      <c r="I217" s="48">
        <f t="shared" si="43"/>
        <v>0</v>
      </c>
      <c r="J217" s="47">
        <f t="shared" si="44"/>
        <v>0</v>
      </c>
      <c r="K217" s="48">
        <f t="shared" si="45"/>
        <v>0</v>
      </c>
      <c r="L217" s="47">
        <f t="shared" si="46"/>
        <v>5.0000000000000001E-3</v>
      </c>
      <c r="M217" s="48">
        <f t="shared" si="47"/>
        <v>0.16666666666666666</v>
      </c>
      <c r="N217" s="47">
        <f t="shared" si="48"/>
        <v>5.0000000000000001E-3</v>
      </c>
      <c r="O217" s="48">
        <f t="shared" si="49"/>
        <v>0.16666666666666666</v>
      </c>
      <c r="P217" s="47">
        <f t="shared" si="50"/>
        <v>0.02</v>
      </c>
      <c r="Q217" s="48">
        <f t="shared" si="51"/>
        <v>0.66666666666666663</v>
      </c>
      <c r="R217" s="8">
        <v>0</v>
      </c>
      <c r="S217" s="2">
        <v>2.5000000000000001E-2</v>
      </c>
      <c r="T217" s="2">
        <v>5.0000000000000001E-3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5.0000000000000001E-3</v>
      </c>
      <c r="AK217" s="2">
        <v>0</v>
      </c>
      <c r="AL217" s="2">
        <v>0</v>
      </c>
      <c r="AM217" s="2">
        <v>0</v>
      </c>
      <c r="AN217" s="2">
        <v>0</v>
      </c>
      <c r="AO217" s="2">
        <v>0</v>
      </c>
      <c r="AP217" s="2">
        <v>5.0000000000000001E-3</v>
      </c>
      <c r="AQ217" s="2">
        <v>5.0000000000000001E-3</v>
      </c>
      <c r="AR217" s="2">
        <v>0</v>
      </c>
      <c r="AS217" s="2">
        <v>0</v>
      </c>
      <c r="AT217" s="17">
        <v>0.02</v>
      </c>
    </row>
    <row r="218" spans="1:46" x14ac:dyDescent="0.25">
      <c r="A218" s="16">
        <v>229</v>
      </c>
      <c r="B218" s="14" t="s">
        <v>459</v>
      </c>
      <c r="C218" s="19" t="s">
        <v>460</v>
      </c>
      <c r="D218" s="9" t="s">
        <v>46</v>
      </c>
      <c r="E218" s="46">
        <f t="shared" si="39"/>
        <v>0.52800000000000002</v>
      </c>
      <c r="F218" s="47">
        <f t="shared" si="40"/>
        <v>0</v>
      </c>
      <c r="G218" s="48">
        <f t="shared" si="41"/>
        <v>0</v>
      </c>
      <c r="H218" s="47">
        <f t="shared" si="42"/>
        <v>0</v>
      </c>
      <c r="I218" s="48">
        <f t="shared" si="43"/>
        <v>0</v>
      </c>
      <c r="J218" s="47">
        <f t="shared" si="44"/>
        <v>0</v>
      </c>
      <c r="K218" s="48">
        <f t="shared" si="45"/>
        <v>0</v>
      </c>
      <c r="L218" s="47">
        <f t="shared" si="46"/>
        <v>0.49199999999999999</v>
      </c>
      <c r="M218" s="48">
        <f t="shared" si="47"/>
        <v>0.93181818181818177</v>
      </c>
      <c r="N218" s="47">
        <f t="shared" si="48"/>
        <v>0</v>
      </c>
      <c r="O218" s="48">
        <f t="shared" si="49"/>
        <v>0</v>
      </c>
      <c r="P218" s="47">
        <f t="shared" si="50"/>
        <v>3.5999999999999997E-2</v>
      </c>
      <c r="Q218" s="48">
        <f t="shared" si="51"/>
        <v>6.8181818181818177E-2</v>
      </c>
      <c r="R218" s="8">
        <v>0</v>
      </c>
      <c r="S218" s="2">
        <v>0.52800000000000002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0.49199999999999999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17">
        <v>3.5999999999999997E-2</v>
      </c>
    </row>
    <row r="219" spans="1:46" x14ac:dyDescent="0.25">
      <c r="A219" s="16">
        <v>230</v>
      </c>
      <c r="B219" s="14" t="s">
        <v>461</v>
      </c>
      <c r="C219" s="19" t="s">
        <v>462</v>
      </c>
      <c r="D219" s="9" t="s">
        <v>41</v>
      </c>
      <c r="E219" s="46">
        <f t="shared" si="39"/>
        <v>11.218999999999998</v>
      </c>
      <c r="F219" s="47">
        <f t="shared" si="40"/>
        <v>0</v>
      </c>
      <c r="G219" s="48">
        <f t="shared" si="41"/>
        <v>0</v>
      </c>
      <c r="H219" s="47">
        <f t="shared" si="42"/>
        <v>0</v>
      </c>
      <c r="I219" s="48">
        <f t="shared" si="43"/>
        <v>0</v>
      </c>
      <c r="J219" s="47">
        <f t="shared" si="44"/>
        <v>0.84499999999999997</v>
      </c>
      <c r="K219" s="48">
        <f t="shared" si="45"/>
        <v>7.5318655851680197E-2</v>
      </c>
      <c r="L219" s="47">
        <f t="shared" si="46"/>
        <v>5.89</v>
      </c>
      <c r="M219" s="48">
        <f t="shared" si="47"/>
        <v>0.52500222836259924</v>
      </c>
      <c r="N219" s="47">
        <f t="shared" si="48"/>
        <v>4.3959999999999999</v>
      </c>
      <c r="O219" s="48">
        <f t="shared" si="49"/>
        <v>0.39183527943667001</v>
      </c>
      <c r="P219" s="47">
        <f t="shared" si="50"/>
        <v>8.8000000000000009E-2</v>
      </c>
      <c r="Q219" s="48">
        <f t="shared" si="51"/>
        <v>7.8438363490507205E-3</v>
      </c>
      <c r="R219" s="8">
        <v>0.28099999999999997</v>
      </c>
      <c r="S219" s="2">
        <v>5.8919999999999986</v>
      </c>
      <c r="T219" s="2">
        <v>5.0460000000000003</v>
      </c>
      <c r="U219" s="2">
        <v>0.09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0.9</v>
      </c>
      <c r="AE219" s="2">
        <v>0</v>
      </c>
      <c r="AF219" s="2">
        <v>0</v>
      </c>
      <c r="AG219" s="2">
        <v>0</v>
      </c>
      <c r="AH219" s="2">
        <v>0.84499999999999997</v>
      </c>
      <c r="AI219" s="2">
        <v>0</v>
      </c>
      <c r="AJ219" s="2">
        <v>4.9899999999999993</v>
      </c>
      <c r="AK219" s="2">
        <v>0.38</v>
      </c>
      <c r="AL219" s="2">
        <v>0</v>
      </c>
      <c r="AM219" s="2">
        <v>0</v>
      </c>
      <c r="AN219" s="2">
        <v>0.03</v>
      </c>
      <c r="AO219" s="2">
        <v>0</v>
      </c>
      <c r="AP219" s="2">
        <v>4.056</v>
      </c>
      <c r="AQ219" s="2">
        <v>4.056</v>
      </c>
      <c r="AR219" s="2">
        <v>0</v>
      </c>
      <c r="AS219" s="2">
        <v>0.31</v>
      </c>
      <c r="AT219" s="17">
        <v>8.8000000000000009E-2</v>
      </c>
    </row>
    <row r="220" spans="1:46" x14ac:dyDescent="0.25">
      <c r="A220" s="16">
        <v>231</v>
      </c>
      <c r="B220" s="14" t="s">
        <v>463</v>
      </c>
      <c r="C220" s="19" t="s">
        <v>464</v>
      </c>
      <c r="D220" s="9" t="s">
        <v>41</v>
      </c>
      <c r="E220" s="46">
        <f t="shared" si="39"/>
        <v>5.0350000000000001</v>
      </c>
      <c r="F220" s="47">
        <f t="shared" si="40"/>
        <v>0</v>
      </c>
      <c r="G220" s="48">
        <f t="shared" si="41"/>
        <v>0</v>
      </c>
      <c r="H220" s="47">
        <f t="shared" si="42"/>
        <v>0</v>
      </c>
      <c r="I220" s="48">
        <f t="shared" si="43"/>
        <v>0</v>
      </c>
      <c r="J220" s="47">
        <f t="shared" si="44"/>
        <v>4.5</v>
      </c>
      <c r="K220" s="48">
        <f t="shared" si="45"/>
        <v>0.89374379344587884</v>
      </c>
      <c r="L220" s="47">
        <f t="shared" si="46"/>
        <v>0</v>
      </c>
      <c r="M220" s="48">
        <f t="shared" si="47"/>
        <v>0</v>
      </c>
      <c r="N220" s="47">
        <f t="shared" si="48"/>
        <v>0.53500000000000003</v>
      </c>
      <c r="O220" s="48">
        <f t="shared" si="49"/>
        <v>0.10625620655412116</v>
      </c>
      <c r="P220" s="47">
        <f t="shared" si="50"/>
        <v>0</v>
      </c>
      <c r="Q220" s="48">
        <f t="shared" si="51"/>
        <v>0</v>
      </c>
      <c r="R220" s="8">
        <v>0</v>
      </c>
      <c r="S220" s="2">
        <v>4.5</v>
      </c>
      <c r="T220" s="2">
        <v>0.53500000000000003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4.5</v>
      </c>
      <c r="AI220" s="2">
        <v>0</v>
      </c>
      <c r="AJ220" s="2">
        <v>0</v>
      </c>
      <c r="AK220" s="2">
        <v>0</v>
      </c>
      <c r="AL220" s="2">
        <v>0</v>
      </c>
      <c r="AM220" s="2">
        <v>0</v>
      </c>
      <c r="AN220" s="2">
        <v>0</v>
      </c>
      <c r="AO220" s="2">
        <v>0</v>
      </c>
      <c r="AP220" s="2">
        <v>0.53500000000000003</v>
      </c>
      <c r="AQ220" s="2">
        <v>0.53500000000000003</v>
      </c>
      <c r="AR220" s="2">
        <v>0</v>
      </c>
      <c r="AS220" s="2">
        <v>0</v>
      </c>
      <c r="AT220" s="17">
        <v>0</v>
      </c>
    </row>
    <row r="221" spans="1:46" x14ac:dyDescent="0.25">
      <c r="A221" s="16">
        <v>232</v>
      </c>
      <c r="B221" s="14" t="s">
        <v>465</v>
      </c>
      <c r="C221" s="19" t="s">
        <v>466</v>
      </c>
      <c r="D221" s="9" t="s">
        <v>46</v>
      </c>
      <c r="E221" s="46">
        <f t="shared" si="39"/>
        <v>0.88400000000000001</v>
      </c>
      <c r="F221" s="47">
        <f t="shared" si="40"/>
        <v>0</v>
      </c>
      <c r="G221" s="48">
        <f t="shared" si="41"/>
        <v>0</v>
      </c>
      <c r="H221" s="47">
        <f t="shared" si="42"/>
        <v>0</v>
      </c>
      <c r="I221" s="48">
        <f t="shared" si="43"/>
        <v>0</v>
      </c>
      <c r="J221" s="47">
        <f t="shared" si="44"/>
        <v>0</v>
      </c>
      <c r="K221" s="48">
        <f t="shared" si="45"/>
        <v>0</v>
      </c>
      <c r="L221" s="47">
        <f t="shared" si="46"/>
        <v>0.442</v>
      </c>
      <c r="M221" s="48">
        <f t="shared" si="47"/>
        <v>0.5</v>
      </c>
      <c r="N221" s="47">
        <f t="shared" si="48"/>
        <v>0.442</v>
      </c>
      <c r="O221" s="48">
        <f t="shared" si="49"/>
        <v>0.5</v>
      </c>
      <c r="P221" s="47">
        <f t="shared" si="50"/>
        <v>0</v>
      </c>
      <c r="Q221" s="48">
        <f t="shared" si="51"/>
        <v>0</v>
      </c>
      <c r="R221" s="8">
        <v>0</v>
      </c>
      <c r="S221" s="2">
        <v>0.442</v>
      </c>
      <c r="T221" s="2">
        <v>0.442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0.442</v>
      </c>
      <c r="AK221" s="2">
        <v>0.442</v>
      </c>
      <c r="AL221" s="2">
        <v>0</v>
      </c>
      <c r="AM221" s="2">
        <v>0</v>
      </c>
      <c r="AN221" s="2">
        <v>0</v>
      </c>
      <c r="AO221" s="2">
        <v>0</v>
      </c>
      <c r="AP221" s="2">
        <v>0.442</v>
      </c>
      <c r="AQ221" s="2">
        <v>0.442</v>
      </c>
      <c r="AR221" s="2">
        <v>0</v>
      </c>
      <c r="AS221" s="2">
        <v>0</v>
      </c>
      <c r="AT221" s="17">
        <v>0</v>
      </c>
    </row>
    <row r="222" spans="1:46" x14ac:dyDescent="0.25">
      <c r="A222" s="16">
        <v>233</v>
      </c>
      <c r="B222" s="14" t="s">
        <v>467</v>
      </c>
      <c r="C222" s="19" t="s">
        <v>468</v>
      </c>
      <c r="D222" s="9" t="s">
        <v>41</v>
      </c>
      <c r="E222" s="46">
        <f t="shared" si="39"/>
        <v>0.98399999999999999</v>
      </c>
      <c r="F222" s="47">
        <f t="shared" si="40"/>
        <v>0</v>
      </c>
      <c r="G222" s="48">
        <f t="shared" si="41"/>
        <v>0</v>
      </c>
      <c r="H222" s="47">
        <f t="shared" si="42"/>
        <v>0</v>
      </c>
      <c r="I222" s="48">
        <f t="shared" si="43"/>
        <v>0</v>
      </c>
      <c r="J222" s="47">
        <f t="shared" si="44"/>
        <v>0</v>
      </c>
      <c r="K222" s="48">
        <f t="shared" si="45"/>
        <v>0</v>
      </c>
      <c r="L222" s="47">
        <f t="shared" si="46"/>
        <v>0.49199999999999999</v>
      </c>
      <c r="M222" s="48">
        <f t="shared" si="47"/>
        <v>0.5</v>
      </c>
      <c r="N222" s="47">
        <f t="shared" si="48"/>
        <v>0.20699999999999999</v>
      </c>
      <c r="O222" s="48">
        <f t="shared" si="49"/>
        <v>0.21036585365853658</v>
      </c>
      <c r="P222" s="47">
        <f t="shared" si="50"/>
        <v>0.28499999999999998</v>
      </c>
      <c r="Q222" s="48">
        <f t="shared" si="51"/>
        <v>0.28963414634146339</v>
      </c>
      <c r="R222" s="8">
        <v>0</v>
      </c>
      <c r="S222" s="2">
        <v>0.49199999999999999</v>
      </c>
      <c r="T222" s="2">
        <v>0.49199999999999999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0.49199999999999999</v>
      </c>
      <c r="AK222" s="2">
        <v>0.49199999999999999</v>
      </c>
      <c r="AL222" s="2">
        <v>0</v>
      </c>
      <c r="AM222" s="2">
        <v>0</v>
      </c>
      <c r="AN222" s="2">
        <v>0</v>
      </c>
      <c r="AO222" s="2">
        <v>0</v>
      </c>
      <c r="AP222" s="2">
        <v>0.20699999999999999</v>
      </c>
      <c r="AQ222" s="2">
        <v>0.20699999999999999</v>
      </c>
      <c r="AR222" s="2">
        <v>0</v>
      </c>
      <c r="AS222" s="2">
        <v>0</v>
      </c>
      <c r="AT222" s="17">
        <v>0.28499999999999998</v>
      </c>
    </row>
    <row r="223" spans="1:46" x14ac:dyDescent="0.25">
      <c r="A223" s="16">
        <v>234</v>
      </c>
      <c r="B223" s="14" t="s">
        <v>469</v>
      </c>
      <c r="C223" s="19" t="s">
        <v>470</v>
      </c>
      <c r="D223" s="9" t="s">
        <v>471</v>
      </c>
      <c r="E223" s="46">
        <f t="shared" si="39"/>
        <v>21.867999999999995</v>
      </c>
      <c r="F223" s="47">
        <f t="shared" si="40"/>
        <v>0</v>
      </c>
      <c r="G223" s="48">
        <f t="shared" si="41"/>
        <v>0</v>
      </c>
      <c r="H223" s="47">
        <f t="shared" si="42"/>
        <v>0</v>
      </c>
      <c r="I223" s="48">
        <f t="shared" si="43"/>
        <v>0</v>
      </c>
      <c r="J223" s="47">
        <f t="shared" si="44"/>
        <v>2.5479999999999996</v>
      </c>
      <c r="K223" s="48">
        <f t="shared" si="45"/>
        <v>0.11651728553137004</v>
      </c>
      <c r="L223" s="47">
        <f t="shared" si="46"/>
        <v>10.318999999999996</v>
      </c>
      <c r="M223" s="48">
        <f t="shared" si="47"/>
        <v>0.4718767148344612</v>
      </c>
      <c r="N223" s="47">
        <f t="shared" si="48"/>
        <v>6.9219999999999997</v>
      </c>
      <c r="O223" s="48">
        <f t="shared" si="49"/>
        <v>0.31653557709895747</v>
      </c>
      <c r="P223" s="47">
        <f t="shared" si="50"/>
        <v>2.0789999999999993</v>
      </c>
      <c r="Q223" s="48">
        <f t="shared" si="51"/>
        <v>9.5070422535211252E-2</v>
      </c>
      <c r="R223" s="8">
        <v>1.1539999999999999</v>
      </c>
      <c r="S223" s="2">
        <v>7.6929999999999934</v>
      </c>
      <c r="T223" s="2">
        <v>13.021000000000001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5.0149999999999997</v>
      </c>
      <c r="AE223" s="2">
        <v>0</v>
      </c>
      <c r="AF223" s="2">
        <v>0</v>
      </c>
      <c r="AG223" s="2">
        <v>0</v>
      </c>
      <c r="AH223" s="2">
        <v>2.5479999999999996</v>
      </c>
      <c r="AI223" s="2">
        <v>0.14000000000000001</v>
      </c>
      <c r="AJ223" s="2">
        <v>5.3039999999999967</v>
      </c>
      <c r="AK223" s="2">
        <v>0.42299999999999999</v>
      </c>
      <c r="AL223" s="2">
        <v>0</v>
      </c>
      <c r="AM223" s="2">
        <v>0</v>
      </c>
      <c r="AN223" s="2">
        <v>0</v>
      </c>
      <c r="AO223" s="2">
        <v>0</v>
      </c>
      <c r="AP223" s="2">
        <v>6.9219999999999997</v>
      </c>
      <c r="AQ223" s="2">
        <v>6.9219999999999997</v>
      </c>
      <c r="AR223" s="2">
        <v>2.3E-2</v>
      </c>
      <c r="AS223" s="2">
        <v>0</v>
      </c>
      <c r="AT223" s="17">
        <v>2.0789999999999993</v>
      </c>
    </row>
    <row r="224" spans="1:46" x14ac:dyDescent="0.25">
      <c r="A224" s="16">
        <v>235</v>
      </c>
      <c r="B224" s="14" t="s">
        <v>472</v>
      </c>
      <c r="C224" s="19" t="s">
        <v>473</v>
      </c>
      <c r="D224" s="9" t="s">
        <v>471</v>
      </c>
      <c r="E224" s="46">
        <f t="shared" si="39"/>
        <v>1E-3</v>
      </c>
      <c r="F224" s="47">
        <f t="shared" si="40"/>
        <v>0</v>
      </c>
      <c r="G224" s="48">
        <f t="shared" si="41"/>
        <v>0</v>
      </c>
      <c r="H224" s="47">
        <f t="shared" si="42"/>
        <v>0</v>
      </c>
      <c r="I224" s="48">
        <f t="shared" si="43"/>
        <v>0</v>
      </c>
      <c r="J224" s="47">
        <f t="shared" si="44"/>
        <v>0</v>
      </c>
      <c r="K224" s="48">
        <f t="shared" si="45"/>
        <v>0</v>
      </c>
      <c r="L224" s="47">
        <f t="shared" si="46"/>
        <v>1E-3</v>
      </c>
      <c r="M224" s="48">
        <f t="shared" si="47"/>
        <v>1</v>
      </c>
      <c r="N224" s="47">
        <f t="shared" si="48"/>
        <v>0</v>
      </c>
      <c r="O224" s="48">
        <f t="shared" si="49"/>
        <v>0</v>
      </c>
      <c r="P224" s="47">
        <f t="shared" si="50"/>
        <v>0</v>
      </c>
      <c r="Q224" s="48">
        <f t="shared" si="51"/>
        <v>0</v>
      </c>
      <c r="R224" s="8">
        <v>0</v>
      </c>
      <c r="S224" s="2">
        <v>1E-3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1E-3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17">
        <v>0</v>
      </c>
    </row>
    <row r="225" spans="1:46" x14ac:dyDescent="0.25">
      <c r="A225" s="16">
        <v>236</v>
      </c>
      <c r="B225" s="14" t="s">
        <v>474</v>
      </c>
      <c r="C225" s="19" t="s">
        <v>475</v>
      </c>
      <c r="D225" s="9" t="s">
        <v>471</v>
      </c>
      <c r="E225" s="46">
        <f t="shared" si="39"/>
        <v>7.5999999999999998E-2</v>
      </c>
      <c r="F225" s="47">
        <f t="shared" si="40"/>
        <v>0</v>
      </c>
      <c r="G225" s="48">
        <f t="shared" si="41"/>
        <v>0</v>
      </c>
      <c r="H225" s="47">
        <f t="shared" si="42"/>
        <v>0</v>
      </c>
      <c r="I225" s="48">
        <f t="shared" si="43"/>
        <v>0</v>
      </c>
      <c r="J225" s="47">
        <f t="shared" si="44"/>
        <v>0</v>
      </c>
      <c r="K225" s="48">
        <f t="shared" si="45"/>
        <v>0</v>
      </c>
      <c r="L225" s="47">
        <f t="shared" si="46"/>
        <v>1.6E-2</v>
      </c>
      <c r="M225" s="48">
        <f t="shared" si="47"/>
        <v>0.2105263157894737</v>
      </c>
      <c r="N225" s="47">
        <f t="shared" si="48"/>
        <v>5.8999999999999997E-2</v>
      </c>
      <c r="O225" s="48">
        <f t="shared" si="49"/>
        <v>0.77631578947368418</v>
      </c>
      <c r="P225" s="47">
        <f t="shared" si="50"/>
        <v>1E-3</v>
      </c>
      <c r="Q225" s="48">
        <f t="shared" si="51"/>
        <v>1.3157894736842106E-2</v>
      </c>
      <c r="R225" s="8">
        <v>0</v>
      </c>
      <c r="S225" s="2">
        <v>1.6E-2</v>
      </c>
      <c r="T225" s="2">
        <v>0.06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1.6E-2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  <c r="AP225" s="2">
        <v>5.8999999999999997E-2</v>
      </c>
      <c r="AQ225" s="2">
        <v>5.8999999999999997E-2</v>
      </c>
      <c r="AR225" s="2">
        <v>0</v>
      </c>
      <c r="AS225" s="2">
        <v>0</v>
      </c>
      <c r="AT225" s="17">
        <v>1E-3</v>
      </c>
    </row>
    <row r="226" spans="1:46" x14ac:dyDescent="0.25">
      <c r="A226" s="16">
        <v>237</v>
      </c>
      <c r="B226" s="14" t="s">
        <v>476</v>
      </c>
      <c r="C226" s="19" t="s">
        <v>477</v>
      </c>
      <c r="D226" s="9" t="s">
        <v>471</v>
      </c>
      <c r="E226" s="46">
        <f t="shared" si="39"/>
        <v>0.78</v>
      </c>
      <c r="F226" s="47">
        <f t="shared" si="40"/>
        <v>0</v>
      </c>
      <c r="G226" s="48">
        <f t="shared" si="41"/>
        <v>0</v>
      </c>
      <c r="H226" s="47">
        <f t="shared" si="42"/>
        <v>0</v>
      </c>
      <c r="I226" s="48">
        <f t="shared" si="43"/>
        <v>0</v>
      </c>
      <c r="J226" s="47">
        <f t="shared" si="44"/>
        <v>0</v>
      </c>
      <c r="K226" s="48">
        <f t="shared" si="45"/>
        <v>0</v>
      </c>
      <c r="L226" s="47">
        <f t="shared" si="46"/>
        <v>0</v>
      </c>
      <c r="M226" s="48">
        <f t="shared" si="47"/>
        <v>0</v>
      </c>
      <c r="N226" s="47">
        <f t="shared" si="48"/>
        <v>0.78</v>
      </c>
      <c r="O226" s="48">
        <f t="shared" si="49"/>
        <v>1</v>
      </c>
      <c r="P226" s="47">
        <f t="shared" si="50"/>
        <v>0</v>
      </c>
      <c r="Q226" s="48">
        <f t="shared" si="51"/>
        <v>0</v>
      </c>
      <c r="R226" s="8">
        <v>0</v>
      </c>
      <c r="S226" s="2">
        <v>0</v>
      </c>
      <c r="T226" s="2">
        <v>0.78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  <c r="AP226" s="2">
        <v>0.78</v>
      </c>
      <c r="AQ226" s="2">
        <v>0.78</v>
      </c>
      <c r="AR226" s="2">
        <v>0</v>
      </c>
      <c r="AS226" s="2">
        <v>0</v>
      </c>
      <c r="AT226" s="17">
        <v>0</v>
      </c>
    </row>
    <row r="227" spans="1:46" x14ac:dyDescent="0.25">
      <c r="A227" s="16">
        <v>238</v>
      </c>
      <c r="B227" s="14" t="s">
        <v>478</v>
      </c>
      <c r="C227" s="19" t="s">
        <v>479</v>
      </c>
      <c r="D227" s="9" t="s">
        <v>41</v>
      </c>
      <c r="E227" s="46">
        <f t="shared" si="39"/>
        <v>0.05</v>
      </c>
      <c r="F227" s="47">
        <f t="shared" si="40"/>
        <v>0</v>
      </c>
      <c r="G227" s="48">
        <f t="shared" si="41"/>
        <v>0</v>
      </c>
      <c r="H227" s="47">
        <f t="shared" si="42"/>
        <v>0</v>
      </c>
      <c r="I227" s="48">
        <f t="shared" si="43"/>
        <v>0</v>
      </c>
      <c r="J227" s="47">
        <f t="shared" si="44"/>
        <v>0.05</v>
      </c>
      <c r="K227" s="48">
        <f t="shared" si="45"/>
        <v>1</v>
      </c>
      <c r="L227" s="47">
        <f t="shared" si="46"/>
        <v>0</v>
      </c>
      <c r="M227" s="48">
        <f t="shared" si="47"/>
        <v>0</v>
      </c>
      <c r="N227" s="47">
        <f t="shared" si="48"/>
        <v>0</v>
      </c>
      <c r="O227" s="48">
        <f t="shared" si="49"/>
        <v>0</v>
      </c>
      <c r="P227" s="47">
        <f t="shared" si="50"/>
        <v>0</v>
      </c>
      <c r="Q227" s="48">
        <f t="shared" si="51"/>
        <v>0</v>
      </c>
      <c r="R227" s="8">
        <v>0</v>
      </c>
      <c r="S227" s="2">
        <v>0.05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0.05</v>
      </c>
      <c r="AI227" s="2">
        <v>0</v>
      </c>
      <c r="AJ227" s="2">
        <v>0</v>
      </c>
      <c r="AK227" s="2">
        <v>0</v>
      </c>
      <c r="AL227" s="2">
        <v>0</v>
      </c>
      <c r="AM227" s="2">
        <v>0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17">
        <v>0</v>
      </c>
    </row>
    <row r="228" spans="1:46" x14ac:dyDescent="0.25">
      <c r="A228" s="16">
        <v>239</v>
      </c>
      <c r="B228" s="14" t="s">
        <v>480</v>
      </c>
      <c r="C228" s="19" t="s">
        <v>481</v>
      </c>
      <c r="D228" s="9" t="s">
        <v>41</v>
      </c>
      <c r="E228" s="46">
        <f t="shared" si="39"/>
        <v>0.41500000000000004</v>
      </c>
      <c r="F228" s="47">
        <f t="shared" si="40"/>
        <v>0</v>
      </c>
      <c r="G228" s="48">
        <f t="shared" si="41"/>
        <v>0</v>
      </c>
      <c r="H228" s="47">
        <f t="shared" si="42"/>
        <v>0</v>
      </c>
      <c r="I228" s="48">
        <f t="shared" si="43"/>
        <v>0</v>
      </c>
      <c r="J228" s="47">
        <f t="shared" si="44"/>
        <v>0.22300000000000003</v>
      </c>
      <c r="K228" s="48">
        <f t="shared" si="45"/>
        <v>0.53734939759036149</v>
      </c>
      <c r="L228" s="47">
        <f t="shared" si="46"/>
        <v>0</v>
      </c>
      <c r="M228" s="48">
        <f t="shared" si="47"/>
        <v>0</v>
      </c>
      <c r="N228" s="47">
        <f t="shared" si="48"/>
        <v>0.189</v>
      </c>
      <c r="O228" s="48">
        <f t="shared" si="49"/>
        <v>0.45542168674698791</v>
      </c>
      <c r="P228" s="47">
        <f t="shared" si="50"/>
        <v>3.0000000000000001E-3</v>
      </c>
      <c r="Q228" s="48">
        <f t="shared" si="51"/>
        <v>7.2289156626506017E-3</v>
      </c>
      <c r="R228" s="8">
        <v>0</v>
      </c>
      <c r="S228" s="2">
        <v>0.22300000000000003</v>
      </c>
      <c r="T228" s="2">
        <v>0.192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0.22300000000000003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  <c r="AO228" s="2">
        <v>0</v>
      </c>
      <c r="AP228" s="2">
        <v>0.189</v>
      </c>
      <c r="AQ228" s="2">
        <v>0.189</v>
      </c>
      <c r="AR228" s="2">
        <v>0</v>
      </c>
      <c r="AS228" s="2">
        <v>0</v>
      </c>
      <c r="AT228" s="17">
        <v>3.0000000000000001E-3</v>
      </c>
    </row>
    <row r="229" spans="1:46" x14ac:dyDescent="0.25">
      <c r="A229" s="16">
        <v>240</v>
      </c>
      <c r="B229" s="14" t="s">
        <v>482</v>
      </c>
      <c r="C229" s="19" t="s">
        <v>483</v>
      </c>
      <c r="D229" s="9" t="s">
        <v>41</v>
      </c>
      <c r="E229" s="46">
        <f t="shared" si="39"/>
        <v>0.58499999999999996</v>
      </c>
      <c r="F229" s="47">
        <f t="shared" si="40"/>
        <v>0</v>
      </c>
      <c r="G229" s="48">
        <f t="shared" si="41"/>
        <v>0</v>
      </c>
      <c r="H229" s="47">
        <f t="shared" si="42"/>
        <v>0</v>
      </c>
      <c r="I229" s="48">
        <f t="shared" si="43"/>
        <v>0</v>
      </c>
      <c r="J229" s="47">
        <f t="shared" si="44"/>
        <v>0.33400000000000002</v>
      </c>
      <c r="K229" s="48">
        <f t="shared" si="45"/>
        <v>0.57094017094017102</v>
      </c>
      <c r="L229" s="47">
        <f t="shared" si="46"/>
        <v>0</v>
      </c>
      <c r="M229" s="48">
        <f t="shared" si="47"/>
        <v>0</v>
      </c>
      <c r="N229" s="47">
        <f t="shared" si="48"/>
        <v>0.251</v>
      </c>
      <c r="O229" s="48">
        <f t="shared" si="49"/>
        <v>0.42905982905982909</v>
      </c>
      <c r="P229" s="47">
        <f t="shared" si="50"/>
        <v>0</v>
      </c>
      <c r="Q229" s="48">
        <f t="shared" si="51"/>
        <v>0</v>
      </c>
      <c r="R229" s="8">
        <v>0</v>
      </c>
      <c r="S229" s="2">
        <v>0.33400000000000002</v>
      </c>
      <c r="T229" s="2">
        <v>0.251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0.33400000000000002</v>
      </c>
      <c r="AI229" s="2">
        <v>0</v>
      </c>
      <c r="AJ229" s="2">
        <v>0</v>
      </c>
      <c r="AK229" s="2">
        <v>0</v>
      </c>
      <c r="AL229" s="2">
        <v>0</v>
      </c>
      <c r="AM229" s="2">
        <v>0</v>
      </c>
      <c r="AN229" s="2">
        <v>0</v>
      </c>
      <c r="AO229" s="2">
        <v>0</v>
      </c>
      <c r="AP229" s="2">
        <v>0.251</v>
      </c>
      <c r="AQ229" s="2">
        <v>0.251</v>
      </c>
      <c r="AR229" s="2">
        <v>0</v>
      </c>
      <c r="AS229" s="2">
        <v>0</v>
      </c>
      <c r="AT229" s="17">
        <v>0</v>
      </c>
    </row>
    <row r="230" spans="1:46" x14ac:dyDescent="0.25">
      <c r="A230" s="16">
        <v>241</v>
      </c>
      <c r="B230" s="14" t="s">
        <v>484</v>
      </c>
      <c r="C230" s="19" t="s">
        <v>485</v>
      </c>
      <c r="D230" s="9" t="s">
        <v>41</v>
      </c>
      <c r="E230" s="46">
        <f t="shared" si="39"/>
        <v>0.186</v>
      </c>
      <c r="F230" s="47">
        <f t="shared" si="40"/>
        <v>0</v>
      </c>
      <c r="G230" s="48">
        <f t="shared" si="41"/>
        <v>0</v>
      </c>
      <c r="H230" s="47">
        <f t="shared" si="42"/>
        <v>0</v>
      </c>
      <c r="I230" s="48">
        <f t="shared" si="43"/>
        <v>0</v>
      </c>
      <c r="J230" s="47">
        <f t="shared" si="44"/>
        <v>9.9000000000000005E-2</v>
      </c>
      <c r="K230" s="48">
        <f t="shared" si="45"/>
        <v>0.53225806451612911</v>
      </c>
      <c r="L230" s="47">
        <f t="shared" si="46"/>
        <v>0</v>
      </c>
      <c r="M230" s="48">
        <f t="shared" si="47"/>
        <v>0</v>
      </c>
      <c r="N230" s="47">
        <f t="shared" si="48"/>
        <v>8.6999999999999994E-2</v>
      </c>
      <c r="O230" s="48">
        <f t="shared" si="49"/>
        <v>0.46774193548387094</v>
      </c>
      <c r="P230" s="47">
        <f t="shared" si="50"/>
        <v>0</v>
      </c>
      <c r="Q230" s="48">
        <f t="shared" si="51"/>
        <v>0</v>
      </c>
      <c r="R230" s="8">
        <v>0</v>
      </c>
      <c r="S230" s="2">
        <v>9.9000000000000005E-2</v>
      </c>
      <c r="T230" s="2">
        <v>8.6999999999999994E-2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9.9000000000000005E-2</v>
      </c>
      <c r="AI230" s="2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8.6999999999999994E-2</v>
      </c>
      <c r="AQ230" s="2">
        <v>8.6999999999999994E-2</v>
      </c>
      <c r="AR230" s="2">
        <v>0</v>
      </c>
      <c r="AS230" s="2">
        <v>0</v>
      </c>
      <c r="AT230" s="17">
        <v>0</v>
      </c>
    </row>
    <row r="231" spans="1:46" x14ac:dyDescent="0.25">
      <c r="A231" s="16">
        <v>242</v>
      </c>
      <c r="B231" s="14" t="s">
        <v>486</v>
      </c>
      <c r="C231" s="19" t="s">
        <v>487</v>
      </c>
      <c r="D231" s="9" t="s">
        <v>41</v>
      </c>
      <c r="E231" s="46">
        <f t="shared" si="39"/>
        <v>42.697999999999993</v>
      </c>
      <c r="F231" s="47">
        <f t="shared" si="40"/>
        <v>0.188</v>
      </c>
      <c r="G231" s="48">
        <f t="shared" si="41"/>
        <v>4.4030165347323071E-3</v>
      </c>
      <c r="H231" s="47">
        <f t="shared" si="42"/>
        <v>0</v>
      </c>
      <c r="I231" s="48">
        <f t="shared" si="43"/>
        <v>0</v>
      </c>
      <c r="J231" s="47">
        <f t="shared" si="44"/>
        <v>1.6509999999999996</v>
      </c>
      <c r="K231" s="48">
        <f t="shared" si="45"/>
        <v>3.8666916483207643E-2</v>
      </c>
      <c r="L231" s="47">
        <f t="shared" si="46"/>
        <v>5.7549999999999999</v>
      </c>
      <c r="M231" s="48">
        <f t="shared" si="47"/>
        <v>0.13478383062438523</v>
      </c>
      <c r="N231" s="47">
        <f t="shared" si="48"/>
        <v>2.66</v>
      </c>
      <c r="O231" s="48">
        <f t="shared" si="49"/>
        <v>6.2297999906318811E-2</v>
      </c>
      <c r="P231" s="47">
        <f t="shared" si="50"/>
        <v>32.444000000000003</v>
      </c>
      <c r="Q231" s="48">
        <f t="shared" si="51"/>
        <v>0.75984823645135624</v>
      </c>
      <c r="R231" s="8">
        <v>0.86099999999999999</v>
      </c>
      <c r="S231" s="2">
        <v>33.108999999999995</v>
      </c>
      <c r="T231" s="2">
        <v>8.5429999999999993</v>
      </c>
      <c r="U231" s="2">
        <v>0</v>
      </c>
      <c r="V231" s="2">
        <v>0</v>
      </c>
      <c r="W231" s="2">
        <v>0</v>
      </c>
      <c r="X231" s="2">
        <v>0</v>
      </c>
      <c r="Y231" s="2">
        <v>0.185</v>
      </c>
      <c r="Z231" s="2">
        <v>0.185</v>
      </c>
      <c r="AA231" s="2">
        <v>0</v>
      </c>
      <c r="AB231" s="2">
        <v>0</v>
      </c>
      <c r="AC231" s="2">
        <v>0</v>
      </c>
      <c r="AD231" s="2">
        <v>5.6</v>
      </c>
      <c r="AE231" s="2">
        <v>0</v>
      </c>
      <c r="AF231" s="2">
        <v>3.0000000000000001E-3</v>
      </c>
      <c r="AG231" s="2">
        <v>0</v>
      </c>
      <c r="AH231" s="2">
        <v>1.6509999999999996</v>
      </c>
      <c r="AI231" s="2">
        <v>0</v>
      </c>
      <c r="AJ231" s="2">
        <v>0.15500000000000003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2.66</v>
      </c>
      <c r="AQ231" s="2">
        <v>2.66</v>
      </c>
      <c r="AR231" s="2">
        <v>0</v>
      </c>
      <c r="AS231" s="2">
        <v>0</v>
      </c>
      <c r="AT231" s="17">
        <v>32.444000000000003</v>
      </c>
    </row>
    <row r="232" spans="1:46" x14ac:dyDescent="0.25">
      <c r="A232" s="16">
        <v>243</v>
      </c>
      <c r="B232" s="14" t="s">
        <v>488</v>
      </c>
      <c r="C232" s="19" t="s">
        <v>489</v>
      </c>
      <c r="D232" s="9" t="s">
        <v>41</v>
      </c>
      <c r="E232" s="46">
        <f t="shared" si="39"/>
        <v>42.527999999999999</v>
      </c>
      <c r="F232" s="47">
        <f t="shared" si="40"/>
        <v>1.4E-2</v>
      </c>
      <c r="G232" s="48">
        <f t="shared" si="41"/>
        <v>3.2919488337095564E-4</v>
      </c>
      <c r="H232" s="47">
        <f t="shared" si="42"/>
        <v>6.4000000000000001E-2</v>
      </c>
      <c r="I232" s="48">
        <f t="shared" si="43"/>
        <v>1.5048908954100829E-3</v>
      </c>
      <c r="J232" s="47">
        <f t="shared" si="44"/>
        <v>5.4509999999999996</v>
      </c>
      <c r="K232" s="48">
        <f t="shared" si="45"/>
        <v>0.12817437923250563</v>
      </c>
      <c r="L232" s="47">
        <f t="shared" si="46"/>
        <v>3.4350000000000005</v>
      </c>
      <c r="M232" s="48">
        <f t="shared" si="47"/>
        <v>8.0770316027088049E-2</v>
      </c>
      <c r="N232" s="47">
        <f t="shared" si="48"/>
        <v>7.3520000000000003</v>
      </c>
      <c r="O232" s="48">
        <f t="shared" si="49"/>
        <v>0.17287434161023327</v>
      </c>
      <c r="P232" s="47">
        <f t="shared" si="50"/>
        <v>26.212</v>
      </c>
      <c r="Q232" s="48">
        <f t="shared" si="51"/>
        <v>0.61634687735139204</v>
      </c>
      <c r="R232" s="8">
        <v>0</v>
      </c>
      <c r="S232" s="2">
        <v>31.9</v>
      </c>
      <c r="T232" s="2">
        <v>10.628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6.4000000000000001E-2</v>
      </c>
      <c r="AB232" s="2">
        <v>0</v>
      </c>
      <c r="AC232" s="2">
        <v>6.4000000000000001E-2</v>
      </c>
      <c r="AD232" s="2">
        <v>2.7</v>
      </c>
      <c r="AE232" s="2">
        <v>0</v>
      </c>
      <c r="AF232" s="2">
        <v>1.4E-2</v>
      </c>
      <c r="AG232" s="2">
        <v>0</v>
      </c>
      <c r="AH232" s="2">
        <v>5.4509999999999996</v>
      </c>
      <c r="AI232" s="2">
        <v>0</v>
      </c>
      <c r="AJ232" s="2">
        <v>0.73500000000000021</v>
      </c>
      <c r="AK232" s="2">
        <v>0</v>
      </c>
      <c r="AL232" s="2">
        <v>0</v>
      </c>
      <c r="AM232" s="2">
        <v>0</v>
      </c>
      <c r="AN232" s="2">
        <v>0</v>
      </c>
      <c r="AO232" s="2">
        <v>0</v>
      </c>
      <c r="AP232" s="2">
        <v>7.3520000000000003</v>
      </c>
      <c r="AQ232" s="2">
        <v>7.3520000000000003</v>
      </c>
      <c r="AR232" s="2">
        <v>0</v>
      </c>
      <c r="AS232" s="2">
        <v>0</v>
      </c>
      <c r="AT232" s="17">
        <v>26.212</v>
      </c>
    </row>
    <row r="233" spans="1:46" x14ac:dyDescent="0.25">
      <c r="A233" s="16">
        <v>244</v>
      </c>
      <c r="B233" s="14" t="s">
        <v>490</v>
      </c>
      <c r="C233" s="19" t="s">
        <v>491</v>
      </c>
      <c r="D233" s="9" t="s">
        <v>41</v>
      </c>
      <c r="E233" s="46">
        <f t="shared" si="39"/>
        <v>2.7E-2</v>
      </c>
      <c r="F233" s="47">
        <f t="shared" si="40"/>
        <v>0</v>
      </c>
      <c r="G233" s="48">
        <f t="shared" si="41"/>
        <v>0</v>
      </c>
      <c r="H233" s="47">
        <f t="shared" si="42"/>
        <v>5.0000000000000001E-3</v>
      </c>
      <c r="I233" s="48">
        <f t="shared" si="43"/>
        <v>0.1851851851851852</v>
      </c>
      <c r="J233" s="47">
        <f t="shared" si="44"/>
        <v>8.0000000000000002E-3</v>
      </c>
      <c r="K233" s="48">
        <f t="shared" si="45"/>
        <v>0.29629629629629628</v>
      </c>
      <c r="L233" s="47">
        <f t="shared" si="46"/>
        <v>0</v>
      </c>
      <c r="M233" s="48">
        <f t="shared" si="47"/>
        <v>0</v>
      </c>
      <c r="N233" s="47">
        <f t="shared" si="48"/>
        <v>1.4E-2</v>
      </c>
      <c r="O233" s="48">
        <f t="shared" si="49"/>
        <v>0.51851851851851849</v>
      </c>
      <c r="P233" s="47">
        <f t="shared" si="50"/>
        <v>0</v>
      </c>
      <c r="Q233" s="48">
        <f t="shared" si="51"/>
        <v>0</v>
      </c>
      <c r="R233" s="8">
        <v>0</v>
      </c>
      <c r="S233" s="2">
        <v>8.0000000000000002E-3</v>
      </c>
      <c r="T233" s="2">
        <v>1.9E-2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5.0000000000000001E-3</v>
      </c>
      <c r="AB233" s="2">
        <v>0</v>
      </c>
      <c r="AC233" s="2">
        <v>5.0000000000000001E-3</v>
      </c>
      <c r="AD233" s="2">
        <v>0</v>
      </c>
      <c r="AE233" s="2">
        <v>0</v>
      </c>
      <c r="AF233" s="2">
        <v>0</v>
      </c>
      <c r="AG233" s="2">
        <v>0</v>
      </c>
      <c r="AH233" s="2">
        <v>8.0000000000000002E-3</v>
      </c>
      <c r="AI233" s="2">
        <v>0</v>
      </c>
      <c r="AJ233" s="2">
        <v>0</v>
      </c>
      <c r="AK233" s="2">
        <v>0</v>
      </c>
      <c r="AL233" s="2">
        <v>0</v>
      </c>
      <c r="AM233" s="2">
        <v>0</v>
      </c>
      <c r="AN233" s="2">
        <v>0</v>
      </c>
      <c r="AO233" s="2">
        <v>0</v>
      </c>
      <c r="AP233" s="2">
        <v>1.4E-2</v>
      </c>
      <c r="AQ233" s="2">
        <v>1.4E-2</v>
      </c>
      <c r="AR233" s="2">
        <v>0</v>
      </c>
      <c r="AS233" s="2">
        <v>0</v>
      </c>
      <c r="AT233" s="17">
        <v>0</v>
      </c>
    </row>
    <row r="234" spans="1:46" x14ac:dyDescent="0.25">
      <c r="A234" s="16">
        <v>245</v>
      </c>
      <c r="B234" s="14" t="s">
        <v>492</v>
      </c>
      <c r="C234" s="19" t="s">
        <v>493</v>
      </c>
      <c r="D234" s="9" t="s">
        <v>46</v>
      </c>
      <c r="E234" s="46">
        <f t="shared" si="39"/>
        <v>1.0309999999999999</v>
      </c>
      <c r="F234" s="47">
        <f t="shared" si="40"/>
        <v>0</v>
      </c>
      <c r="G234" s="48">
        <f t="shared" si="41"/>
        <v>0</v>
      </c>
      <c r="H234" s="47">
        <f t="shared" si="42"/>
        <v>0</v>
      </c>
      <c r="I234" s="48">
        <f t="shared" si="43"/>
        <v>0</v>
      </c>
      <c r="J234" s="47">
        <f t="shared" si="44"/>
        <v>0.14000000000000001</v>
      </c>
      <c r="K234" s="48">
        <f t="shared" si="45"/>
        <v>0.13579049466537343</v>
      </c>
      <c r="L234" s="47">
        <f t="shared" si="46"/>
        <v>0.82100000000000006</v>
      </c>
      <c r="M234" s="48">
        <f t="shared" si="47"/>
        <v>0.79631425800194</v>
      </c>
      <c r="N234" s="47">
        <f t="shared" si="48"/>
        <v>7.0000000000000007E-2</v>
      </c>
      <c r="O234" s="48">
        <f t="shared" si="49"/>
        <v>6.7895247332686717E-2</v>
      </c>
      <c r="P234" s="47">
        <f t="shared" si="50"/>
        <v>0</v>
      </c>
      <c r="Q234" s="48">
        <f t="shared" si="51"/>
        <v>0</v>
      </c>
      <c r="R234" s="8">
        <v>0</v>
      </c>
      <c r="S234" s="2">
        <v>0.19</v>
      </c>
      <c r="T234" s="2">
        <v>0.84099999999999997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0.77100000000000002</v>
      </c>
      <c r="AE234" s="2">
        <v>0</v>
      </c>
      <c r="AF234" s="2">
        <v>0</v>
      </c>
      <c r="AG234" s="2">
        <v>0</v>
      </c>
      <c r="AH234" s="2">
        <v>0.14000000000000001</v>
      </c>
      <c r="AI234" s="2">
        <v>0</v>
      </c>
      <c r="AJ234" s="2">
        <v>0.05</v>
      </c>
      <c r="AK234" s="2">
        <v>0</v>
      </c>
      <c r="AL234" s="2">
        <v>0</v>
      </c>
      <c r="AM234" s="2">
        <v>0</v>
      </c>
      <c r="AN234" s="2">
        <v>0</v>
      </c>
      <c r="AO234" s="2">
        <v>0</v>
      </c>
      <c r="AP234" s="2">
        <v>7.0000000000000007E-2</v>
      </c>
      <c r="AQ234" s="2">
        <v>7.0000000000000007E-2</v>
      </c>
      <c r="AR234" s="2">
        <v>0</v>
      </c>
      <c r="AS234" s="2">
        <v>0</v>
      </c>
      <c r="AT234" s="17">
        <v>0</v>
      </c>
    </row>
    <row r="235" spans="1:46" x14ac:dyDescent="0.25">
      <c r="A235" s="16">
        <v>246</v>
      </c>
      <c r="B235" s="14" t="s">
        <v>494</v>
      </c>
      <c r="C235" s="19" t="s">
        <v>495</v>
      </c>
      <c r="D235" s="9" t="s">
        <v>41</v>
      </c>
      <c r="E235" s="46">
        <f t="shared" si="39"/>
        <v>26.615000000000006</v>
      </c>
      <c r="F235" s="47">
        <f t="shared" si="40"/>
        <v>0</v>
      </c>
      <c r="G235" s="48">
        <f t="shared" si="41"/>
        <v>0</v>
      </c>
      <c r="H235" s="47">
        <f t="shared" si="42"/>
        <v>3.9E-2</v>
      </c>
      <c r="I235" s="48">
        <f t="shared" si="43"/>
        <v>1.4653390944955849E-3</v>
      </c>
      <c r="J235" s="47">
        <f t="shared" si="44"/>
        <v>1.173</v>
      </c>
      <c r="K235" s="48">
        <f t="shared" si="45"/>
        <v>4.4072891226751822E-2</v>
      </c>
      <c r="L235" s="47">
        <f t="shared" si="46"/>
        <v>1.2570000000000001</v>
      </c>
      <c r="M235" s="48">
        <f t="shared" si="47"/>
        <v>4.722900619951155E-2</v>
      </c>
      <c r="N235" s="47">
        <f t="shared" si="48"/>
        <v>1.556</v>
      </c>
      <c r="O235" s="48">
        <f t="shared" si="49"/>
        <v>5.8463272590644363E-2</v>
      </c>
      <c r="P235" s="47">
        <f t="shared" si="50"/>
        <v>22.59</v>
      </c>
      <c r="Q235" s="48">
        <f t="shared" si="51"/>
        <v>0.84876949088859643</v>
      </c>
      <c r="R235" s="8">
        <v>0.112</v>
      </c>
      <c r="S235" s="2">
        <v>24.721000000000007</v>
      </c>
      <c r="T235" s="2">
        <v>1.782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3.9E-2</v>
      </c>
      <c r="AB235" s="2">
        <v>0</v>
      </c>
      <c r="AC235" s="2">
        <v>3.9E-2</v>
      </c>
      <c r="AD235" s="2">
        <v>0.1</v>
      </c>
      <c r="AE235" s="2">
        <v>0</v>
      </c>
      <c r="AF235" s="2">
        <v>0</v>
      </c>
      <c r="AG235" s="2">
        <v>0</v>
      </c>
      <c r="AH235" s="2">
        <v>1.173</v>
      </c>
      <c r="AI235" s="2">
        <v>6.0000000000000001E-3</v>
      </c>
      <c r="AJ235" s="2">
        <v>1.157</v>
      </c>
      <c r="AK235" s="2">
        <v>5.5E-2</v>
      </c>
      <c r="AL235" s="2">
        <v>0</v>
      </c>
      <c r="AM235" s="2">
        <v>0</v>
      </c>
      <c r="AN235" s="2">
        <v>0</v>
      </c>
      <c r="AO235" s="2">
        <v>0</v>
      </c>
      <c r="AP235" s="2">
        <v>1.556</v>
      </c>
      <c r="AQ235" s="2">
        <v>1.556</v>
      </c>
      <c r="AR235" s="2">
        <v>4.2999999999999997E-2</v>
      </c>
      <c r="AS235" s="2">
        <v>0</v>
      </c>
      <c r="AT235" s="17">
        <v>22.59</v>
      </c>
    </row>
    <row r="236" spans="1:46" x14ac:dyDescent="0.25">
      <c r="A236" s="16">
        <v>247</v>
      </c>
      <c r="B236" s="14" t="s">
        <v>496</v>
      </c>
      <c r="C236" s="19" t="s">
        <v>497</v>
      </c>
      <c r="D236" s="9" t="s">
        <v>41</v>
      </c>
      <c r="E236" s="46">
        <f t="shared" si="39"/>
        <v>32.946999999999989</v>
      </c>
      <c r="F236" s="47">
        <f t="shared" si="40"/>
        <v>0</v>
      </c>
      <c r="G236" s="48">
        <f t="shared" si="41"/>
        <v>0</v>
      </c>
      <c r="H236" s="47">
        <f t="shared" si="42"/>
        <v>0</v>
      </c>
      <c r="I236" s="48">
        <f t="shared" si="43"/>
        <v>0</v>
      </c>
      <c r="J236" s="47">
        <f t="shared" si="44"/>
        <v>0.28600000000000003</v>
      </c>
      <c r="K236" s="48">
        <f t="shared" si="45"/>
        <v>8.6806082496130189E-3</v>
      </c>
      <c r="L236" s="47">
        <f t="shared" si="46"/>
        <v>0.24900000000000005</v>
      </c>
      <c r="M236" s="48">
        <f t="shared" si="47"/>
        <v>7.5575924970407056E-3</v>
      </c>
      <c r="N236" s="47">
        <f t="shared" si="48"/>
        <v>0.20699999999999999</v>
      </c>
      <c r="O236" s="48">
        <f t="shared" si="49"/>
        <v>6.2828178589856452E-3</v>
      </c>
      <c r="P236" s="47">
        <f t="shared" si="50"/>
        <v>32.205000000000005</v>
      </c>
      <c r="Q236" s="48">
        <f t="shared" si="51"/>
        <v>0.97747898139436118</v>
      </c>
      <c r="R236" s="8">
        <v>1.2E-2</v>
      </c>
      <c r="S236" s="2">
        <v>32.725999999999985</v>
      </c>
      <c r="T236" s="2">
        <v>0.20899999999999999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0.28600000000000003</v>
      </c>
      <c r="AI236" s="2">
        <v>0</v>
      </c>
      <c r="AJ236" s="2">
        <v>0.24900000000000005</v>
      </c>
      <c r="AK236" s="2">
        <v>0</v>
      </c>
      <c r="AL236" s="2">
        <v>0</v>
      </c>
      <c r="AM236" s="2">
        <v>0</v>
      </c>
      <c r="AN236" s="2">
        <v>0</v>
      </c>
      <c r="AO236" s="2">
        <v>0</v>
      </c>
      <c r="AP236" s="2">
        <v>0.20699999999999999</v>
      </c>
      <c r="AQ236" s="2">
        <v>0.20699999999999999</v>
      </c>
      <c r="AR236" s="2">
        <v>0</v>
      </c>
      <c r="AS236" s="2">
        <v>0</v>
      </c>
      <c r="AT236" s="17">
        <v>32.205000000000005</v>
      </c>
    </row>
    <row r="237" spans="1:46" x14ac:dyDescent="0.25">
      <c r="A237" s="16">
        <v>248</v>
      </c>
      <c r="B237" s="14" t="s">
        <v>498</v>
      </c>
      <c r="C237" s="19" t="s">
        <v>499</v>
      </c>
      <c r="D237" s="9" t="s">
        <v>41</v>
      </c>
      <c r="E237" s="46">
        <f t="shared" si="39"/>
        <v>2.8000000000000001E-2</v>
      </c>
      <c r="F237" s="47">
        <f t="shared" si="40"/>
        <v>0</v>
      </c>
      <c r="G237" s="48">
        <f t="shared" si="41"/>
        <v>0</v>
      </c>
      <c r="H237" s="47">
        <f t="shared" si="42"/>
        <v>2.8000000000000001E-2</v>
      </c>
      <c r="I237" s="48">
        <f t="shared" si="43"/>
        <v>1</v>
      </c>
      <c r="J237" s="47">
        <f t="shared" si="44"/>
        <v>0</v>
      </c>
      <c r="K237" s="48">
        <f t="shared" si="45"/>
        <v>0</v>
      </c>
      <c r="L237" s="47">
        <f t="shared" si="46"/>
        <v>0</v>
      </c>
      <c r="M237" s="48">
        <f t="shared" si="47"/>
        <v>0</v>
      </c>
      <c r="N237" s="47">
        <f t="shared" si="48"/>
        <v>0</v>
      </c>
      <c r="O237" s="48">
        <f t="shared" si="49"/>
        <v>0</v>
      </c>
      <c r="P237" s="47">
        <f t="shared" si="50"/>
        <v>0</v>
      </c>
      <c r="Q237" s="48">
        <f t="shared" si="51"/>
        <v>0</v>
      </c>
      <c r="R237" s="8">
        <v>0</v>
      </c>
      <c r="S237" s="2">
        <v>0</v>
      </c>
      <c r="T237" s="2">
        <v>2.8000000000000001E-2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2.8000000000000001E-2</v>
      </c>
      <c r="AB237" s="2">
        <v>0</v>
      </c>
      <c r="AC237" s="2">
        <v>2.8000000000000001E-2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0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17">
        <v>0</v>
      </c>
    </row>
    <row r="238" spans="1:46" x14ac:dyDescent="0.25">
      <c r="A238" s="16">
        <v>249</v>
      </c>
      <c r="B238" s="14" t="s">
        <v>500</v>
      </c>
      <c r="C238" s="19" t="s">
        <v>501</v>
      </c>
      <c r="D238" s="9" t="s">
        <v>41</v>
      </c>
      <c r="E238" s="46">
        <f t="shared" si="39"/>
        <v>43.202000000000005</v>
      </c>
      <c r="F238" s="47">
        <f t="shared" si="40"/>
        <v>2E-3</v>
      </c>
      <c r="G238" s="48">
        <f t="shared" si="41"/>
        <v>4.6294153048469976E-5</v>
      </c>
      <c r="H238" s="47">
        <f t="shared" si="42"/>
        <v>5.2999999999999999E-2</v>
      </c>
      <c r="I238" s="48">
        <f t="shared" si="43"/>
        <v>1.2267950557844542E-3</v>
      </c>
      <c r="J238" s="47">
        <f t="shared" si="44"/>
        <v>2.0139999999999998</v>
      </c>
      <c r="K238" s="48">
        <f t="shared" si="45"/>
        <v>4.6618212119809259E-2</v>
      </c>
      <c r="L238" s="47">
        <f t="shared" si="46"/>
        <v>1.5409999999999999</v>
      </c>
      <c r="M238" s="48">
        <f t="shared" si="47"/>
        <v>3.5669644923846111E-2</v>
      </c>
      <c r="N238" s="47">
        <f t="shared" si="48"/>
        <v>2.76</v>
      </c>
      <c r="O238" s="48">
        <f t="shared" si="49"/>
        <v>6.3885931206888555E-2</v>
      </c>
      <c r="P238" s="47">
        <f t="shared" si="50"/>
        <v>36.832000000000001</v>
      </c>
      <c r="Q238" s="48">
        <f t="shared" si="51"/>
        <v>0.85255312254062299</v>
      </c>
      <c r="R238" s="8">
        <v>0</v>
      </c>
      <c r="S238" s="2">
        <v>38.840000000000003</v>
      </c>
      <c r="T238" s="2">
        <v>4.3620000000000001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5.2999999999999999E-2</v>
      </c>
      <c r="AB238" s="2">
        <v>0</v>
      </c>
      <c r="AC238" s="2">
        <v>5.2999999999999999E-2</v>
      </c>
      <c r="AD238" s="2">
        <v>1.5</v>
      </c>
      <c r="AE238" s="2">
        <v>0</v>
      </c>
      <c r="AF238" s="2">
        <v>2E-3</v>
      </c>
      <c r="AG238" s="2">
        <v>0</v>
      </c>
      <c r="AH238" s="2">
        <v>2.0139999999999998</v>
      </c>
      <c r="AI238" s="2">
        <v>4.2000000000000003E-2</v>
      </c>
      <c r="AJ238" s="2">
        <v>4.1000000000000002E-2</v>
      </c>
      <c r="AK238" s="2">
        <v>0</v>
      </c>
      <c r="AL238" s="2">
        <v>0</v>
      </c>
      <c r="AM238" s="2">
        <v>0</v>
      </c>
      <c r="AN238" s="2">
        <v>0</v>
      </c>
      <c r="AO238" s="2">
        <v>0</v>
      </c>
      <c r="AP238" s="2">
        <v>2.76</v>
      </c>
      <c r="AQ238" s="2">
        <v>2.76</v>
      </c>
      <c r="AR238" s="2">
        <v>0</v>
      </c>
      <c r="AS238" s="2">
        <v>0</v>
      </c>
      <c r="AT238" s="17">
        <v>36.832000000000001</v>
      </c>
    </row>
    <row r="239" spans="1:46" x14ac:dyDescent="0.25">
      <c r="A239" s="16">
        <v>250</v>
      </c>
      <c r="B239" s="14" t="s">
        <v>502</v>
      </c>
      <c r="C239" s="19" t="s">
        <v>503</v>
      </c>
      <c r="D239" s="9" t="s">
        <v>41</v>
      </c>
      <c r="E239" s="46">
        <f t="shared" si="39"/>
        <v>2.99</v>
      </c>
      <c r="F239" s="47">
        <f t="shared" si="40"/>
        <v>0</v>
      </c>
      <c r="G239" s="48">
        <f t="shared" si="41"/>
        <v>0</v>
      </c>
      <c r="H239" s="47">
        <f t="shared" si="42"/>
        <v>0</v>
      </c>
      <c r="I239" s="48">
        <f t="shared" si="43"/>
        <v>0</v>
      </c>
      <c r="J239" s="47">
        <f t="shared" si="44"/>
        <v>2.2400000000000002</v>
      </c>
      <c r="K239" s="48">
        <f t="shared" si="45"/>
        <v>0.74916387959866226</v>
      </c>
      <c r="L239" s="47">
        <f t="shared" si="46"/>
        <v>0</v>
      </c>
      <c r="M239" s="48">
        <f t="shared" si="47"/>
        <v>0</v>
      </c>
      <c r="N239" s="47">
        <f t="shared" si="48"/>
        <v>0.75</v>
      </c>
      <c r="O239" s="48">
        <f t="shared" si="49"/>
        <v>0.25083612040133779</v>
      </c>
      <c r="P239" s="47">
        <f t="shared" si="50"/>
        <v>0</v>
      </c>
      <c r="Q239" s="48">
        <f t="shared" si="51"/>
        <v>0</v>
      </c>
      <c r="R239" s="8">
        <v>0</v>
      </c>
      <c r="S239" s="2">
        <v>2.2400000000000002</v>
      </c>
      <c r="T239" s="2">
        <v>0.75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2.2400000000000002</v>
      </c>
      <c r="AI239" s="2">
        <v>0</v>
      </c>
      <c r="AJ239" s="2">
        <v>0</v>
      </c>
      <c r="AK239" s="2">
        <v>0</v>
      </c>
      <c r="AL239" s="2">
        <v>0</v>
      </c>
      <c r="AM239" s="2">
        <v>0</v>
      </c>
      <c r="AN239" s="2">
        <v>0</v>
      </c>
      <c r="AO239" s="2">
        <v>0</v>
      </c>
      <c r="AP239" s="2">
        <v>0.75</v>
      </c>
      <c r="AQ239" s="2">
        <v>0.75</v>
      </c>
      <c r="AR239" s="2">
        <v>0</v>
      </c>
      <c r="AS239" s="2">
        <v>0</v>
      </c>
      <c r="AT239" s="17">
        <v>0</v>
      </c>
    </row>
    <row r="240" spans="1:46" x14ac:dyDescent="0.25">
      <c r="A240" s="16">
        <v>251</v>
      </c>
      <c r="B240" s="14" t="s">
        <v>504</v>
      </c>
      <c r="C240" s="19" t="s">
        <v>505</v>
      </c>
      <c r="D240" s="9" t="s">
        <v>41</v>
      </c>
      <c r="E240" s="46">
        <f t="shared" si="39"/>
        <v>0.39300000000000002</v>
      </c>
      <c r="F240" s="47">
        <f t="shared" si="40"/>
        <v>3.0000000000000001E-3</v>
      </c>
      <c r="G240" s="48">
        <f t="shared" si="41"/>
        <v>7.6335877862595417E-3</v>
      </c>
      <c r="H240" s="47">
        <f t="shared" si="42"/>
        <v>0</v>
      </c>
      <c r="I240" s="48">
        <f t="shared" si="43"/>
        <v>0</v>
      </c>
      <c r="J240" s="47">
        <f t="shared" si="44"/>
        <v>6.7000000000000004E-2</v>
      </c>
      <c r="K240" s="48">
        <f t="shared" si="45"/>
        <v>0.17048346055979643</v>
      </c>
      <c r="L240" s="47">
        <f t="shared" si="46"/>
        <v>0</v>
      </c>
      <c r="M240" s="48">
        <f t="shared" si="47"/>
        <v>0</v>
      </c>
      <c r="N240" s="47">
        <f t="shared" si="48"/>
        <v>0.187</v>
      </c>
      <c r="O240" s="48">
        <f t="shared" si="49"/>
        <v>0.4758269720101781</v>
      </c>
      <c r="P240" s="47">
        <f t="shared" si="50"/>
        <v>0.13600000000000001</v>
      </c>
      <c r="Q240" s="48">
        <f t="shared" si="51"/>
        <v>0.34605597964376589</v>
      </c>
      <c r="R240" s="8">
        <v>0.111</v>
      </c>
      <c r="S240" s="2">
        <v>6.7000000000000004E-2</v>
      </c>
      <c r="T240" s="2">
        <v>0.21199999999999999</v>
      </c>
      <c r="U240" s="2">
        <v>0</v>
      </c>
      <c r="V240" s="2">
        <v>0</v>
      </c>
      <c r="W240" s="2">
        <v>0</v>
      </c>
      <c r="X240" s="2">
        <v>0</v>
      </c>
      <c r="Y240" s="2">
        <v>3.0000000000000001E-3</v>
      </c>
      <c r="Z240" s="2">
        <v>3.0000000000000001E-3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6.7000000000000004E-2</v>
      </c>
      <c r="AI240" s="2">
        <v>0</v>
      </c>
      <c r="AJ240" s="2">
        <v>0</v>
      </c>
      <c r="AK240" s="2">
        <v>0</v>
      </c>
      <c r="AL240" s="2">
        <v>0</v>
      </c>
      <c r="AM240" s="2">
        <v>0</v>
      </c>
      <c r="AN240" s="2">
        <v>0</v>
      </c>
      <c r="AO240" s="2">
        <v>0</v>
      </c>
      <c r="AP240" s="2">
        <v>0.187</v>
      </c>
      <c r="AQ240" s="2">
        <v>0.187</v>
      </c>
      <c r="AR240" s="2">
        <v>0</v>
      </c>
      <c r="AS240" s="2">
        <v>0</v>
      </c>
      <c r="AT240" s="17">
        <v>0.13600000000000001</v>
      </c>
    </row>
    <row r="241" spans="1:46" x14ac:dyDescent="0.25">
      <c r="A241" s="16">
        <v>252</v>
      </c>
      <c r="B241" s="14" t="s">
        <v>506</v>
      </c>
      <c r="C241" s="19" t="s">
        <v>507</v>
      </c>
      <c r="D241" s="9" t="s">
        <v>41</v>
      </c>
      <c r="E241" s="46">
        <f t="shared" si="39"/>
        <v>5.0000000000000001E-3</v>
      </c>
      <c r="F241" s="47">
        <f t="shared" si="40"/>
        <v>0</v>
      </c>
      <c r="G241" s="48">
        <f t="shared" si="41"/>
        <v>0</v>
      </c>
      <c r="H241" s="47">
        <f t="shared" si="42"/>
        <v>0</v>
      </c>
      <c r="I241" s="48">
        <f t="shared" si="43"/>
        <v>0</v>
      </c>
      <c r="J241" s="47">
        <f t="shared" si="44"/>
        <v>0</v>
      </c>
      <c r="K241" s="48">
        <f t="shared" si="45"/>
        <v>0</v>
      </c>
      <c r="L241" s="47">
        <f t="shared" si="46"/>
        <v>5.0000000000000001E-3</v>
      </c>
      <c r="M241" s="48">
        <f t="shared" si="47"/>
        <v>1</v>
      </c>
      <c r="N241" s="47">
        <f t="shared" si="48"/>
        <v>0</v>
      </c>
      <c r="O241" s="48">
        <f t="shared" si="49"/>
        <v>0</v>
      </c>
      <c r="P241" s="47">
        <f t="shared" si="50"/>
        <v>0</v>
      </c>
      <c r="Q241" s="48">
        <f t="shared" si="51"/>
        <v>0</v>
      </c>
      <c r="R241" s="8">
        <v>0</v>
      </c>
      <c r="S241" s="2">
        <v>5.0000000000000001E-3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5.0000000000000001E-3</v>
      </c>
      <c r="AK241" s="2">
        <v>0</v>
      </c>
      <c r="AL241" s="2">
        <v>0</v>
      </c>
      <c r="AM241" s="2">
        <v>0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17">
        <v>0</v>
      </c>
    </row>
    <row r="242" spans="1:46" x14ac:dyDescent="0.25">
      <c r="A242" s="16">
        <v>253</v>
      </c>
      <c r="B242" s="14" t="s">
        <v>508</v>
      </c>
      <c r="C242" s="19" t="s">
        <v>509</v>
      </c>
      <c r="D242" s="9" t="s">
        <v>41</v>
      </c>
      <c r="E242" s="46">
        <f t="shared" si="39"/>
        <v>0.12000000000000001</v>
      </c>
      <c r="F242" s="47">
        <f t="shared" si="40"/>
        <v>0</v>
      </c>
      <c r="G242" s="48">
        <f t="shared" si="41"/>
        <v>0</v>
      </c>
      <c r="H242" s="47">
        <f t="shared" si="42"/>
        <v>3.0000000000000001E-3</v>
      </c>
      <c r="I242" s="48">
        <f t="shared" si="43"/>
        <v>2.4999999999999998E-2</v>
      </c>
      <c r="J242" s="47">
        <f t="shared" si="44"/>
        <v>0.11700000000000001</v>
      </c>
      <c r="K242" s="48">
        <f t="shared" si="45"/>
        <v>0.97499999999999998</v>
      </c>
      <c r="L242" s="47">
        <f t="shared" si="46"/>
        <v>0</v>
      </c>
      <c r="M242" s="48">
        <f t="shared" si="47"/>
        <v>0</v>
      </c>
      <c r="N242" s="47">
        <f t="shared" si="48"/>
        <v>0</v>
      </c>
      <c r="O242" s="48">
        <f t="shared" si="49"/>
        <v>0</v>
      </c>
      <c r="P242" s="47">
        <f t="shared" si="50"/>
        <v>0</v>
      </c>
      <c r="Q242" s="48">
        <f t="shared" si="51"/>
        <v>0</v>
      </c>
      <c r="R242" s="8">
        <v>0</v>
      </c>
      <c r="S242" s="2">
        <v>0.11700000000000001</v>
      </c>
      <c r="T242" s="2">
        <v>3.0000000000000001E-3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3.0000000000000001E-3</v>
      </c>
      <c r="AB242" s="2">
        <v>0</v>
      </c>
      <c r="AC242" s="2">
        <v>3.0000000000000001E-3</v>
      </c>
      <c r="AD242" s="2">
        <v>0</v>
      </c>
      <c r="AE242" s="2">
        <v>0</v>
      </c>
      <c r="AF242" s="2">
        <v>0</v>
      </c>
      <c r="AG242" s="2">
        <v>0</v>
      </c>
      <c r="AH242" s="2">
        <v>0.11700000000000001</v>
      </c>
      <c r="AI242" s="2">
        <v>0</v>
      </c>
      <c r="AJ242" s="2">
        <v>0</v>
      </c>
      <c r="AK242" s="2">
        <v>0</v>
      </c>
      <c r="AL242" s="2">
        <v>0</v>
      </c>
      <c r="AM242" s="2">
        <v>0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17">
        <v>0</v>
      </c>
    </row>
    <row r="243" spans="1:46" x14ac:dyDescent="0.25">
      <c r="A243" s="16">
        <v>254</v>
      </c>
      <c r="B243" s="14" t="s">
        <v>510</v>
      </c>
      <c r="C243" s="19" t="s">
        <v>511</v>
      </c>
      <c r="D243" s="9" t="s">
        <v>41</v>
      </c>
      <c r="E243" s="46">
        <f t="shared" si="39"/>
        <v>1.1100000000000001</v>
      </c>
      <c r="F243" s="47">
        <f t="shared" si="40"/>
        <v>0</v>
      </c>
      <c r="G243" s="48">
        <f t="shared" si="41"/>
        <v>0</v>
      </c>
      <c r="H243" s="47">
        <f t="shared" si="42"/>
        <v>0</v>
      </c>
      <c r="I243" s="48">
        <f t="shared" si="43"/>
        <v>0</v>
      </c>
      <c r="J243" s="47">
        <f t="shared" si="44"/>
        <v>1.1100000000000001</v>
      </c>
      <c r="K243" s="48">
        <f t="shared" si="45"/>
        <v>1</v>
      </c>
      <c r="L243" s="47">
        <f t="shared" si="46"/>
        <v>0</v>
      </c>
      <c r="M243" s="48">
        <f t="shared" si="47"/>
        <v>0</v>
      </c>
      <c r="N243" s="47">
        <f t="shared" si="48"/>
        <v>0</v>
      </c>
      <c r="O243" s="48">
        <f t="shared" si="49"/>
        <v>0</v>
      </c>
      <c r="P243" s="47">
        <f t="shared" si="50"/>
        <v>0</v>
      </c>
      <c r="Q243" s="48">
        <f t="shared" si="51"/>
        <v>0</v>
      </c>
      <c r="R243" s="8">
        <v>0</v>
      </c>
      <c r="S243" s="2">
        <v>1.1100000000000001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1.1100000000000001</v>
      </c>
      <c r="AI243" s="2">
        <v>0</v>
      </c>
      <c r="AJ243" s="2">
        <v>0</v>
      </c>
      <c r="AK243" s="2">
        <v>0</v>
      </c>
      <c r="AL243" s="2">
        <v>0</v>
      </c>
      <c r="AM243" s="2">
        <v>0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17">
        <v>0</v>
      </c>
    </row>
    <row r="244" spans="1:46" x14ac:dyDescent="0.25">
      <c r="A244" s="16">
        <v>256</v>
      </c>
      <c r="B244" s="14" t="s">
        <v>512</v>
      </c>
      <c r="C244" s="19" t="s">
        <v>513</v>
      </c>
      <c r="D244" s="9" t="s">
        <v>514</v>
      </c>
      <c r="E244" s="46">
        <f t="shared" si="39"/>
        <v>5.9169999999999998</v>
      </c>
      <c r="F244" s="47">
        <f t="shared" si="40"/>
        <v>4.0000000000000001E-3</v>
      </c>
      <c r="G244" s="48">
        <f t="shared" si="41"/>
        <v>6.7601825249281736E-4</v>
      </c>
      <c r="H244" s="47">
        <f t="shared" si="42"/>
        <v>0</v>
      </c>
      <c r="I244" s="48">
        <f t="shared" si="43"/>
        <v>0</v>
      </c>
      <c r="J244" s="47">
        <f t="shared" si="44"/>
        <v>1.7049999999999996</v>
      </c>
      <c r="K244" s="48">
        <f t="shared" si="45"/>
        <v>0.28815278012506335</v>
      </c>
      <c r="L244" s="47">
        <f t="shared" si="46"/>
        <v>2.7000000000000003E-2</v>
      </c>
      <c r="M244" s="48">
        <f t="shared" si="47"/>
        <v>4.5631232043265172E-3</v>
      </c>
      <c r="N244" s="47">
        <f t="shared" si="48"/>
        <v>3.9940000000000002</v>
      </c>
      <c r="O244" s="48">
        <f t="shared" si="49"/>
        <v>0.67500422511407809</v>
      </c>
      <c r="P244" s="47">
        <f t="shared" si="50"/>
        <v>0.187</v>
      </c>
      <c r="Q244" s="48">
        <f t="shared" si="51"/>
        <v>3.1603853304039212E-2</v>
      </c>
      <c r="R244" s="8">
        <v>0.02</v>
      </c>
      <c r="S244" s="2">
        <v>1.7359999999999998</v>
      </c>
      <c r="T244" s="2">
        <v>4.1609999999999996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4.0000000000000001E-3</v>
      </c>
      <c r="AG244" s="2">
        <v>0</v>
      </c>
      <c r="AH244" s="2">
        <v>1.7049999999999996</v>
      </c>
      <c r="AI244" s="2">
        <v>0</v>
      </c>
      <c r="AJ244" s="2">
        <v>2.7000000000000003E-2</v>
      </c>
      <c r="AK244" s="2">
        <v>0</v>
      </c>
      <c r="AL244" s="2">
        <v>0</v>
      </c>
      <c r="AM244" s="2">
        <v>0</v>
      </c>
      <c r="AN244" s="2">
        <v>0</v>
      </c>
      <c r="AO244" s="2">
        <v>0</v>
      </c>
      <c r="AP244" s="2">
        <v>3.9940000000000002</v>
      </c>
      <c r="AQ244" s="2">
        <v>3.9940000000000002</v>
      </c>
      <c r="AR244" s="2">
        <v>0.02</v>
      </c>
      <c r="AS244" s="2">
        <v>0</v>
      </c>
      <c r="AT244" s="17">
        <v>0.187</v>
      </c>
    </row>
    <row r="245" spans="1:46" x14ac:dyDescent="0.25">
      <c r="A245" s="16">
        <v>257</v>
      </c>
      <c r="B245" s="14" t="s">
        <v>515</v>
      </c>
      <c r="C245" s="19" t="s">
        <v>516</v>
      </c>
      <c r="D245" s="9" t="s">
        <v>41</v>
      </c>
      <c r="E245" s="46">
        <f t="shared" ref="E245:E307" si="52">R245+S245+T245+Y245+W245</f>
        <v>0.85699999999999998</v>
      </c>
      <c r="F245" s="47">
        <f t="shared" ref="F245:F307" si="53">AF245+Z245</f>
        <v>0</v>
      </c>
      <c r="G245" s="48">
        <f t="shared" ref="G245:G307" si="54">F245/E245</f>
        <v>0</v>
      </c>
      <c r="H245" s="47">
        <f t="shared" ref="H245:H307" si="55">AC245</f>
        <v>0.03</v>
      </c>
      <c r="I245" s="48">
        <f t="shared" ref="I245:I307" si="56">H245/E245</f>
        <v>3.5005834305717617E-2</v>
      </c>
      <c r="J245" s="47">
        <f t="shared" ref="J245:J307" si="57">AA245-AC245+AH245</f>
        <v>0.127</v>
      </c>
      <c r="K245" s="48">
        <f t="shared" ref="K245:K307" si="58">J245/E245</f>
        <v>0.14819136522753792</v>
      </c>
      <c r="L245" s="47">
        <f t="shared" ref="L245:L307" si="59">AD245+AJ245</f>
        <v>0</v>
      </c>
      <c r="M245" s="48">
        <f t="shared" ref="M245:M307" si="60">L245/E245</f>
        <v>0</v>
      </c>
      <c r="N245" s="47">
        <f t="shared" ref="N245:N307" si="61">AE245+AN245+AS245+AP245</f>
        <v>0.69</v>
      </c>
      <c r="O245" s="48">
        <f t="shared" ref="O245:O307" si="62">N245/E245</f>
        <v>0.80513418903150524</v>
      </c>
      <c r="P245" s="47">
        <f t="shared" ref="P245:P307" si="63">AL245+AT245</f>
        <v>0.01</v>
      </c>
      <c r="Q245" s="48">
        <f t="shared" ref="Q245:Q307" si="64">P245/E245</f>
        <v>1.1668611435239206E-2</v>
      </c>
      <c r="R245" s="8">
        <v>0</v>
      </c>
      <c r="S245" s="2">
        <v>0.127</v>
      </c>
      <c r="T245" s="2">
        <v>0.73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0.03</v>
      </c>
      <c r="AB245" s="2">
        <v>0</v>
      </c>
      <c r="AC245" s="2">
        <v>0.03</v>
      </c>
      <c r="AD245" s="2">
        <v>0</v>
      </c>
      <c r="AE245" s="2">
        <v>0</v>
      </c>
      <c r="AF245" s="2">
        <v>0</v>
      </c>
      <c r="AG245" s="2">
        <v>0</v>
      </c>
      <c r="AH245" s="2">
        <v>0.127</v>
      </c>
      <c r="AI245" s="2">
        <v>0</v>
      </c>
      <c r="AJ245" s="2">
        <v>0</v>
      </c>
      <c r="AK245" s="2">
        <v>0</v>
      </c>
      <c r="AL245" s="2">
        <v>0</v>
      </c>
      <c r="AM245" s="2">
        <v>0</v>
      </c>
      <c r="AN245" s="2">
        <v>0</v>
      </c>
      <c r="AO245" s="2">
        <v>0</v>
      </c>
      <c r="AP245" s="2">
        <v>0.69</v>
      </c>
      <c r="AQ245" s="2">
        <v>0</v>
      </c>
      <c r="AR245" s="2">
        <v>0</v>
      </c>
      <c r="AS245" s="2">
        <v>0</v>
      </c>
      <c r="AT245" s="17">
        <v>0.01</v>
      </c>
    </row>
    <row r="246" spans="1:46" x14ac:dyDescent="0.25">
      <c r="A246" s="16">
        <v>258</v>
      </c>
      <c r="B246" s="14" t="s">
        <v>517</v>
      </c>
      <c r="C246" s="19" t="s">
        <v>518</v>
      </c>
      <c r="D246" s="9" t="s">
        <v>46</v>
      </c>
      <c r="E246" s="46">
        <f t="shared" si="52"/>
        <v>7.6999999999999999E-2</v>
      </c>
      <c r="F246" s="47">
        <f t="shared" si="53"/>
        <v>0</v>
      </c>
      <c r="G246" s="48">
        <f t="shared" si="54"/>
        <v>0</v>
      </c>
      <c r="H246" s="47">
        <f t="shared" si="55"/>
        <v>0</v>
      </c>
      <c r="I246" s="48">
        <f t="shared" si="56"/>
        <v>0</v>
      </c>
      <c r="J246" s="47">
        <f t="shared" si="57"/>
        <v>6.4000000000000001E-2</v>
      </c>
      <c r="K246" s="48">
        <f t="shared" si="58"/>
        <v>0.83116883116883122</v>
      </c>
      <c r="L246" s="47">
        <f t="shared" si="59"/>
        <v>0</v>
      </c>
      <c r="M246" s="48">
        <f t="shared" si="60"/>
        <v>0</v>
      </c>
      <c r="N246" s="47">
        <f t="shared" si="61"/>
        <v>1.2999999999999999E-2</v>
      </c>
      <c r="O246" s="48">
        <f t="shared" si="62"/>
        <v>0.16883116883116883</v>
      </c>
      <c r="P246" s="47">
        <f t="shared" si="63"/>
        <v>0</v>
      </c>
      <c r="Q246" s="48">
        <f t="shared" si="64"/>
        <v>0</v>
      </c>
      <c r="R246" s="8">
        <v>0</v>
      </c>
      <c r="S246" s="2">
        <v>6.4000000000000001E-2</v>
      </c>
      <c r="T246" s="2">
        <v>1.2999999999999999E-2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6.4000000000000001E-2</v>
      </c>
      <c r="AI246" s="2">
        <v>0</v>
      </c>
      <c r="AJ246" s="2">
        <v>0</v>
      </c>
      <c r="AK246" s="2">
        <v>0</v>
      </c>
      <c r="AL246" s="2">
        <v>0</v>
      </c>
      <c r="AM246" s="2">
        <v>0</v>
      </c>
      <c r="AN246" s="2">
        <v>0</v>
      </c>
      <c r="AO246" s="2">
        <v>0</v>
      </c>
      <c r="AP246" s="2">
        <v>1.2999999999999999E-2</v>
      </c>
      <c r="AQ246" s="2">
        <v>1.2999999999999999E-2</v>
      </c>
      <c r="AR246" s="2">
        <v>0</v>
      </c>
      <c r="AS246" s="2">
        <v>0</v>
      </c>
      <c r="AT246" s="17">
        <v>0</v>
      </c>
    </row>
    <row r="247" spans="1:46" x14ac:dyDescent="0.25">
      <c r="A247" s="16">
        <v>259</v>
      </c>
      <c r="B247" s="14" t="s">
        <v>519</v>
      </c>
      <c r="C247" s="19" t="s">
        <v>520</v>
      </c>
      <c r="D247" s="9" t="s">
        <v>41</v>
      </c>
      <c r="E247" s="46">
        <f t="shared" si="52"/>
        <v>1.2E-2</v>
      </c>
      <c r="F247" s="47">
        <f t="shared" si="53"/>
        <v>0</v>
      </c>
      <c r="G247" s="48">
        <f t="shared" si="54"/>
        <v>0</v>
      </c>
      <c r="H247" s="47">
        <f t="shared" si="55"/>
        <v>0</v>
      </c>
      <c r="I247" s="48">
        <f t="shared" si="56"/>
        <v>0</v>
      </c>
      <c r="J247" s="47">
        <f t="shared" si="57"/>
        <v>5.0000000000000001E-3</v>
      </c>
      <c r="K247" s="48">
        <f t="shared" si="58"/>
        <v>0.41666666666666669</v>
      </c>
      <c r="L247" s="47">
        <f t="shared" si="59"/>
        <v>0</v>
      </c>
      <c r="M247" s="48">
        <f t="shared" si="60"/>
        <v>0</v>
      </c>
      <c r="N247" s="47">
        <f t="shared" si="61"/>
        <v>7.0000000000000001E-3</v>
      </c>
      <c r="O247" s="48">
        <f t="shared" si="62"/>
        <v>0.58333333333333337</v>
      </c>
      <c r="P247" s="47">
        <f t="shared" si="63"/>
        <v>0</v>
      </c>
      <c r="Q247" s="48">
        <f t="shared" si="64"/>
        <v>0</v>
      </c>
      <c r="R247" s="8">
        <v>0</v>
      </c>
      <c r="S247" s="2">
        <v>5.0000000000000001E-3</v>
      </c>
      <c r="T247" s="2">
        <v>7.0000000000000001E-3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5.0000000000000001E-3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  <c r="AP247" s="2">
        <v>7.0000000000000001E-3</v>
      </c>
      <c r="AQ247" s="2">
        <v>7.0000000000000001E-3</v>
      </c>
      <c r="AR247" s="2">
        <v>0</v>
      </c>
      <c r="AS247" s="2">
        <v>0</v>
      </c>
      <c r="AT247" s="17">
        <v>0</v>
      </c>
    </row>
    <row r="248" spans="1:46" x14ac:dyDescent="0.25">
      <c r="A248" s="16">
        <v>260</v>
      </c>
      <c r="B248" s="14" t="s">
        <v>521</v>
      </c>
      <c r="C248" s="19" t="s">
        <v>522</v>
      </c>
      <c r="D248" s="9" t="s">
        <v>41</v>
      </c>
      <c r="E248" s="46">
        <f t="shared" si="52"/>
        <v>6.6000000000000003E-2</v>
      </c>
      <c r="F248" s="47">
        <f t="shared" si="53"/>
        <v>2.5000000000000001E-2</v>
      </c>
      <c r="G248" s="48">
        <f t="shared" si="54"/>
        <v>0.37878787878787878</v>
      </c>
      <c r="H248" s="47">
        <f t="shared" si="55"/>
        <v>0</v>
      </c>
      <c r="I248" s="48">
        <f t="shared" si="56"/>
        <v>0</v>
      </c>
      <c r="J248" s="47">
        <f t="shared" si="57"/>
        <v>0</v>
      </c>
      <c r="K248" s="48">
        <f t="shared" si="58"/>
        <v>0</v>
      </c>
      <c r="L248" s="47">
        <f t="shared" si="59"/>
        <v>0</v>
      </c>
      <c r="M248" s="48">
        <f t="shared" si="60"/>
        <v>0</v>
      </c>
      <c r="N248" s="47">
        <f t="shared" si="61"/>
        <v>1.6E-2</v>
      </c>
      <c r="O248" s="48">
        <f t="shared" si="62"/>
        <v>0.24242424242424243</v>
      </c>
      <c r="P248" s="47">
        <f t="shared" si="63"/>
        <v>2.5000000000000001E-2</v>
      </c>
      <c r="Q248" s="48">
        <f t="shared" si="64"/>
        <v>0.37878787878787878</v>
      </c>
      <c r="R248" s="8">
        <v>0</v>
      </c>
      <c r="S248" s="2">
        <v>0</v>
      </c>
      <c r="T248" s="2">
        <v>4.1000000000000002E-2</v>
      </c>
      <c r="U248" s="2">
        <v>0</v>
      </c>
      <c r="V248" s="2">
        <v>0</v>
      </c>
      <c r="W248" s="2">
        <v>0</v>
      </c>
      <c r="X248" s="2">
        <v>0</v>
      </c>
      <c r="Y248" s="2">
        <v>2.5000000000000001E-2</v>
      </c>
      <c r="Z248" s="2">
        <v>2.5000000000000001E-2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  <c r="AP248" s="2">
        <v>1.6E-2</v>
      </c>
      <c r="AQ248" s="2">
        <v>1.6E-2</v>
      </c>
      <c r="AR248" s="2">
        <v>0</v>
      </c>
      <c r="AS248" s="2">
        <v>0</v>
      </c>
      <c r="AT248" s="17">
        <v>2.5000000000000001E-2</v>
      </c>
    </row>
    <row r="249" spans="1:46" x14ac:dyDescent="0.25">
      <c r="A249" s="16">
        <v>261</v>
      </c>
      <c r="B249" s="14" t="s">
        <v>523</v>
      </c>
      <c r="C249" s="19" t="s">
        <v>524</v>
      </c>
      <c r="D249" s="9" t="s">
        <v>41</v>
      </c>
      <c r="E249" s="46">
        <f t="shared" si="52"/>
        <v>0.152</v>
      </c>
      <c r="F249" s="47">
        <f t="shared" si="53"/>
        <v>0</v>
      </c>
      <c r="G249" s="48">
        <f t="shared" si="54"/>
        <v>0</v>
      </c>
      <c r="H249" s="47">
        <f t="shared" si="55"/>
        <v>0</v>
      </c>
      <c r="I249" s="48">
        <f t="shared" si="56"/>
        <v>0</v>
      </c>
      <c r="J249" s="47">
        <f t="shared" si="57"/>
        <v>0</v>
      </c>
      <c r="K249" s="48">
        <f t="shared" si="58"/>
        <v>0</v>
      </c>
      <c r="L249" s="47">
        <f t="shared" si="59"/>
        <v>0</v>
      </c>
      <c r="M249" s="48">
        <f t="shared" si="60"/>
        <v>0</v>
      </c>
      <c r="N249" s="47">
        <f t="shared" si="61"/>
        <v>0.152</v>
      </c>
      <c r="O249" s="48">
        <f t="shared" si="62"/>
        <v>1</v>
      </c>
      <c r="P249" s="47">
        <f t="shared" si="63"/>
        <v>0</v>
      </c>
      <c r="Q249" s="48">
        <f t="shared" si="64"/>
        <v>0</v>
      </c>
      <c r="R249" s="8">
        <v>0</v>
      </c>
      <c r="S249" s="2">
        <v>0</v>
      </c>
      <c r="T249" s="2">
        <v>0.152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0</v>
      </c>
      <c r="AP249" s="2">
        <v>0.152</v>
      </c>
      <c r="AQ249" s="2">
        <v>0.152</v>
      </c>
      <c r="AR249" s="2">
        <v>0</v>
      </c>
      <c r="AS249" s="2">
        <v>0</v>
      </c>
      <c r="AT249" s="17">
        <v>0</v>
      </c>
    </row>
    <row r="250" spans="1:46" x14ac:dyDescent="0.25">
      <c r="A250" s="16">
        <v>262</v>
      </c>
      <c r="B250" s="14" t="s">
        <v>525</v>
      </c>
      <c r="C250" s="19" t="s">
        <v>526</v>
      </c>
      <c r="D250" s="9" t="s">
        <v>41</v>
      </c>
      <c r="E250" s="46">
        <f t="shared" si="52"/>
        <v>0.28000000000000003</v>
      </c>
      <c r="F250" s="47">
        <f t="shared" si="53"/>
        <v>5.0000000000000001E-3</v>
      </c>
      <c r="G250" s="48">
        <f t="shared" si="54"/>
        <v>1.7857142857142856E-2</v>
      </c>
      <c r="H250" s="47">
        <f t="shared" si="55"/>
        <v>0</v>
      </c>
      <c r="I250" s="48">
        <f t="shared" si="56"/>
        <v>0</v>
      </c>
      <c r="J250" s="47">
        <f t="shared" si="57"/>
        <v>0.02</v>
      </c>
      <c r="K250" s="48">
        <f t="shared" si="58"/>
        <v>7.1428571428571425E-2</v>
      </c>
      <c r="L250" s="47">
        <f t="shared" si="59"/>
        <v>0</v>
      </c>
      <c r="M250" s="48">
        <f t="shared" si="60"/>
        <v>0</v>
      </c>
      <c r="N250" s="47">
        <f t="shared" si="61"/>
        <v>0.245</v>
      </c>
      <c r="O250" s="48">
        <f t="shared" si="62"/>
        <v>0.87499999999999989</v>
      </c>
      <c r="P250" s="47">
        <f t="shared" si="63"/>
        <v>0.01</v>
      </c>
      <c r="Q250" s="48">
        <f t="shared" si="64"/>
        <v>3.5714285714285712E-2</v>
      </c>
      <c r="R250" s="8">
        <v>5.0000000000000001E-3</v>
      </c>
      <c r="S250" s="2">
        <v>0.02</v>
      </c>
      <c r="T250" s="2">
        <v>0.25</v>
      </c>
      <c r="U250" s="2">
        <v>0</v>
      </c>
      <c r="V250" s="2">
        <v>0</v>
      </c>
      <c r="W250" s="2">
        <v>0</v>
      </c>
      <c r="X250" s="2">
        <v>0</v>
      </c>
      <c r="Y250" s="2">
        <v>5.0000000000000001E-3</v>
      </c>
      <c r="Z250" s="2">
        <v>5.0000000000000001E-3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0.02</v>
      </c>
      <c r="AI250" s="2">
        <v>0</v>
      </c>
      <c r="AJ250" s="2">
        <v>0</v>
      </c>
      <c r="AK250" s="2">
        <v>0</v>
      </c>
      <c r="AL250" s="2">
        <v>0</v>
      </c>
      <c r="AM250" s="2">
        <v>0</v>
      </c>
      <c r="AN250" s="2">
        <v>0</v>
      </c>
      <c r="AO250" s="2">
        <v>0</v>
      </c>
      <c r="AP250" s="2">
        <v>0.245</v>
      </c>
      <c r="AQ250" s="2">
        <v>0.245</v>
      </c>
      <c r="AR250" s="2">
        <v>0</v>
      </c>
      <c r="AS250" s="2">
        <v>0</v>
      </c>
      <c r="AT250" s="17">
        <v>0.01</v>
      </c>
    </row>
    <row r="251" spans="1:46" x14ac:dyDescent="0.25">
      <c r="A251" s="16">
        <v>263</v>
      </c>
      <c r="B251" s="14" t="s">
        <v>527</v>
      </c>
      <c r="C251" s="19" t="s">
        <v>528</v>
      </c>
      <c r="D251" s="9" t="s">
        <v>41</v>
      </c>
      <c r="E251" s="46">
        <f t="shared" si="52"/>
        <v>1.1540000000000001</v>
      </c>
      <c r="F251" s="47">
        <f t="shared" si="53"/>
        <v>1.6E-2</v>
      </c>
      <c r="G251" s="48">
        <f t="shared" si="54"/>
        <v>1.3864818024263431E-2</v>
      </c>
      <c r="H251" s="47">
        <f t="shared" si="55"/>
        <v>0</v>
      </c>
      <c r="I251" s="48">
        <f t="shared" si="56"/>
        <v>0</v>
      </c>
      <c r="J251" s="47">
        <f t="shared" si="57"/>
        <v>0.32800000000000001</v>
      </c>
      <c r="K251" s="48">
        <f t="shared" si="58"/>
        <v>0.28422876949740034</v>
      </c>
      <c r="L251" s="47">
        <f t="shared" si="59"/>
        <v>0</v>
      </c>
      <c r="M251" s="48">
        <f t="shared" si="60"/>
        <v>0</v>
      </c>
      <c r="N251" s="47">
        <f t="shared" si="61"/>
        <v>0.54800000000000004</v>
      </c>
      <c r="O251" s="48">
        <f t="shared" si="62"/>
        <v>0.47487001733102252</v>
      </c>
      <c r="P251" s="47">
        <f t="shared" si="63"/>
        <v>0.26200000000000001</v>
      </c>
      <c r="Q251" s="48">
        <f t="shared" si="64"/>
        <v>0.22703639514731366</v>
      </c>
      <c r="R251" s="8">
        <v>6.0000000000000001E-3</v>
      </c>
      <c r="S251" s="2">
        <v>0.32800000000000001</v>
      </c>
      <c r="T251" s="2">
        <v>0.80400000000000005</v>
      </c>
      <c r="U251" s="2">
        <v>0</v>
      </c>
      <c r="V251" s="2">
        <v>0</v>
      </c>
      <c r="W251" s="2">
        <v>0</v>
      </c>
      <c r="X251" s="2">
        <v>0</v>
      </c>
      <c r="Y251" s="2">
        <v>1.6E-2</v>
      </c>
      <c r="Z251" s="2">
        <v>1.6E-2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0.32800000000000001</v>
      </c>
      <c r="AI251" s="2">
        <v>0</v>
      </c>
      <c r="AJ251" s="2">
        <v>0</v>
      </c>
      <c r="AK251" s="2">
        <v>0</v>
      </c>
      <c r="AL251" s="2">
        <v>0</v>
      </c>
      <c r="AM251" s="2">
        <v>0</v>
      </c>
      <c r="AN251" s="2">
        <v>0</v>
      </c>
      <c r="AO251" s="2">
        <v>0</v>
      </c>
      <c r="AP251" s="2">
        <v>0.54800000000000004</v>
      </c>
      <c r="AQ251" s="2">
        <v>0.54800000000000004</v>
      </c>
      <c r="AR251" s="2">
        <v>0</v>
      </c>
      <c r="AS251" s="2">
        <v>0</v>
      </c>
      <c r="AT251" s="17">
        <v>0.26200000000000001</v>
      </c>
    </row>
    <row r="252" spans="1:46" x14ac:dyDescent="0.25">
      <c r="A252" s="16">
        <v>264</v>
      </c>
      <c r="B252" s="14" t="s">
        <v>529</v>
      </c>
      <c r="C252" s="19" t="s">
        <v>530</v>
      </c>
      <c r="D252" s="9" t="s">
        <v>41</v>
      </c>
      <c r="E252" s="46">
        <f t="shared" si="52"/>
        <v>3.3000000000000002E-2</v>
      </c>
      <c r="F252" s="47">
        <f t="shared" si="53"/>
        <v>1.4999999999999999E-2</v>
      </c>
      <c r="G252" s="48">
        <f t="shared" si="54"/>
        <v>0.45454545454545453</v>
      </c>
      <c r="H252" s="47">
        <f t="shared" si="55"/>
        <v>0</v>
      </c>
      <c r="I252" s="48">
        <f t="shared" si="56"/>
        <v>0</v>
      </c>
      <c r="J252" s="47">
        <f t="shared" si="57"/>
        <v>0</v>
      </c>
      <c r="K252" s="48">
        <f t="shared" si="58"/>
        <v>0</v>
      </c>
      <c r="L252" s="47">
        <f t="shared" si="59"/>
        <v>0</v>
      </c>
      <c r="M252" s="48">
        <f t="shared" si="60"/>
        <v>0</v>
      </c>
      <c r="N252" s="47">
        <f t="shared" si="61"/>
        <v>3.0000000000000001E-3</v>
      </c>
      <c r="O252" s="48">
        <f t="shared" si="62"/>
        <v>9.0909090909090912E-2</v>
      </c>
      <c r="P252" s="47">
        <f t="shared" si="63"/>
        <v>1.4999999999999999E-2</v>
      </c>
      <c r="Q252" s="48">
        <f t="shared" si="64"/>
        <v>0.45454545454545453</v>
      </c>
      <c r="R252" s="8">
        <v>0</v>
      </c>
      <c r="S252" s="2">
        <v>0</v>
      </c>
      <c r="T252" s="2">
        <v>1.7999999999999999E-2</v>
      </c>
      <c r="U252" s="2">
        <v>0</v>
      </c>
      <c r="V252" s="2">
        <v>0</v>
      </c>
      <c r="W252" s="2">
        <v>0</v>
      </c>
      <c r="X252" s="2">
        <v>0</v>
      </c>
      <c r="Y252" s="2">
        <v>1.4999999999999999E-2</v>
      </c>
      <c r="Z252" s="2">
        <v>1.4999999999999999E-2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0</v>
      </c>
      <c r="AN252" s="2">
        <v>0</v>
      </c>
      <c r="AO252" s="2">
        <v>0</v>
      </c>
      <c r="AP252" s="2">
        <v>3.0000000000000001E-3</v>
      </c>
      <c r="AQ252" s="2">
        <v>3.0000000000000001E-3</v>
      </c>
      <c r="AR252" s="2">
        <v>0</v>
      </c>
      <c r="AS252" s="2">
        <v>0</v>
      </c>
      <c r="AT252" s="17">
        <v>1.4999999999999999E-2</v>
      </c>
    </row>
    <row r="253" spans="1:46" x14ac:dyDescent="0.25">
      <c r="A253" s="16">
        <v>265</v>
      </c>
      <c r="B253" s="14" t="s">
        <v>531</v>
      </c>
      <c r="C253" s="19" t="s">
        <v>532</v>
      </c>
      <c r="D253" s="9" t="s">
        <v>41</v>
      </c>
      <c r="E253" s="46">
        <f t="shared" si="52"/>
        <v>0.71099999999999997</v>
      </c>
      <c r="F253" s="47">
        <f t="shared" si="53"/>
        <v>8.4000000000000005E-2</v>
      </c>
      <c r="G253" s="48">
        <f t="shared" si="54"/>
        <v>0.11814345991561183</v>
      </c>
      <c r="H253" s="47">
        <f t="shared" si="55"/>
        <v>0</v>
      </c>
      <c r="I253" s="48">
        <f t="shared" si="56"/>
        <v>0</v>
      </c>
      <c r="J253" s="47">
        <f t="shared" si="57"/>
        <v>0.10899999999999999</v>
      </c>
      <c r="K253" s="48">
        <f t="shared" si="58"/>
        <v>0.15330520393811531</v>
      </c>
      <c r="L253" s="47">
        <f t="shared" si="59"/>
        <v>0</v>
      </c>
      <c r="M253" s="48">
        <f t="shared" si="60"/>
        <v>0</v>
      </c>
      <c r="N253" s="47">
        <f t="shared" si="61"/>
        <v>0.434</v>
      </c>
      <c r="O253" s="48">
        <f t="shared" si="62"/>
        <v>0.61040787623066106</v>
      </c>
      <c r="P253" s="47">
        <f t="shared" si="63"/>
        <v>8.4000000000000005E-2</v>
      </c>
      <c r="Q253" s="48">
        <f t="shared" si="64"/>
        <v>0.11814345991561183</v>
      </c>
      <c r="R253" s="8">
        <v>0</v>
      </c>
      <c r="S253" s="2">
        <v>0.10899999999999999</v>
      </c>
      <c r="T253" s="2">
        <v>0.51800000000000002</v>
      </c>
      <c r="U253" s="2">
        <v>0</v>
      </c>
      <c r="V253" s="2">
        <v>0</v>
      </c>
      <c r="W253" s="2">
        <v>0</v>
      </c>
      <c r="X253" s="2">
        <v>0</v>
      </c>
      <c r="Y253" s="2">
        <v>8.4000000000000005E-2</v>
      </c>
      <c r="Z253" s="2">
        <v>8.4000000000000005E-2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0.10899999999999999</v>
      </c>
      <c r="AI253" s="2">
        <v>0</v>
      </c>
      <c r="AJ253" s="2">
        <v>0</v>
      </c>
      <c r="AK253" s="2">
        <v>0</v>
      </c>
      <c r="AL253" s="2">
        <v>0</v>
      </c>
      <c r="AM253" s="2">
        <v>0</v>
      </c>
      <c r="AN253" s="2">
        <v>0</v>
      </c>
      <c r="AO253" s="2">
        <v>0</v>
      </c>
      <c r="AP253" s="2">
        <v>0.434</v>
      </c>
      <c r="AQ253" s="2">
        <v>0.434</v>
      </c>
      <c r="AR253" s="2">
        <v>0</v>
      </c>
      <c r="AS253" s="2">
        <v>0</v>
      </c>
      <c r="AT253" s="17">
        <v>8.4000000000000005E-2</v>
      </c>
    </row>
    <row r="254" spans="1:46" x14ac:dyDescent="0.25">
      <c r="A254" s="16">
        <v>266</v>
      </c>
      <c r="B254" s="14" t="s">
        <v>533</v>
      </c>
      <c r="C254" s="19" t="s">
        <v>534</v>
      </c>
      <c r="D254" s="9" t="s">
        <v>46</v>
      </c>
      <c r="E254" s="46">
        <f t="shared" si="52"/>
        <v>0.20300000000000001</v>
      </c>
      <c r="F254" s="47">
        <f t="shared" si="53"/>
        <v>0</v>
      </c>
      <c r="G254" s="48">
        <f t="shared" si="54"/>
        <v>0</v>
      </c>
      <c r="H254" s="47">
        <f t="shared" si="55"/>
        <v>0</v>
      </c>
      <c r="I254" s="48">
        <f t="shared" si="56"/>
        <v>0</v>
      </c>
      <c r="J254" s="47">
        <f t="shared" si="57"/>
        <v>0.20300000000000001</v>
      </c>
      <c r="K254" s="48">
        <f t="shared" si="58"/>
        <v>1</v>
      </c>
      <c r="L254" s="47">
        <f t="shared" si="59"/>
        <v>0</v>
      </c>
      <c r="M254" s="48">
        <f t="shared" si="60"/>
        <v>0</v>
      </c>
      <c r="N254" s="47">
        <f t="shared" si="61"/>
        <v>0</v>
      </c>
      <c r="O254" s="48">
        <f t="shared" si="62"/>
        <v>0</v>
      </c>
      <c r="P254" s="47">
        <f t="shared" si="63"/>
        <v>0</v>
      </c>
      <c r="Q254" s="48">
        <f t="shared" si="64"/>
        <v>0</v>
      </c>
      <c r="R254" s="8">
        <v>0</v>
      </c>
      <c r="S254" s="2">
        <v>0.20300000000000001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0.20300000000000001</v>
      </c>
      <c r="AI254" s="2">
        <v>0</v>
      </c>
      <c r="AJ254" s="2">
        <v>0</v>
      </c>
      <c r="AK254" s="2">
        <v>0</v>
      </c>
      <c r="AL254" s="2">
        <v>0</v>
      </c>
      <c r="AM254" s="2">
        <v>0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17">
        <v>0</v>
      </c>
    </row>
    <row r="255" spans="1:46" x14ac:dyDescent="0.25">
      <c r="A255" s="16">
        <v>267</v>
      </c>
      <c r="B255" s="14" t="s">
        <v>535</v>
      </c>
      <c r="C255" s="19" t="s">
        <v>536</v>
      </c>
      <c r="D255" s="9" t="s">
        <v>41</v>
      </c>
      <c r="E255" s="46">
        <f t="shared" si="52"/>
        <v>2.4E-2</v>
      </c>
      <c r="F255" s="47">
        <f t="shared" si="53"/>
        <v>0</v>
      </c>
      <c r="G255" s="48">
        <f t="shared" si="54"/>
        <v>0</v>
      </c>
      <c r="H255" s="47">
        <f t="shared" si="55"/>
        <v>0</v>
      </c>
      <c r="I255" s="48">
        <f t="shared" si="56"/>
        <v>0</v>
      </c>
      <c r="J255" s="47">
        <f t="shared" si="57"/>
        <v>0</v>
      </c>
      <c r="K255" s="48">
        <f t="shared" si="58"/>
        <v>0</v>
      </c>
      <c r="L255" s="47">
        <f t="shared" si="59"/>
        <v>2.4E-2</v>
      </c>
      <c r="M255" s="48">
        <f t="shared" si="60"/>
        <v>1</v>
      </c>
      <c r="N255" s="47">
        <f t="shared" si="61"/>
        <v>0</v>
      </c>
      <c r="O255" s="48">
        <f t="shared" si="62"/>
        <v>0</v>
      </c>
      <c r="P255" s="47">
        <f t="shared" si="63"/>
        <v>0</v>
      </c>
      <c r="Q255" s="48">
        <f t="shared" si="64"/>
        <v>0</v>
      </c>
      <c r="R255" s="8">
        <v>0</v>
      </c>
      <c r="S255" s="2">
        <v>2.4E-2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2.4E-2</v>
      </c>
      <c r="AK255" s="2">
        <v>0</v>
      </c>
      <c r="AL255" s="2">
        <v>0</v>
      </c>
      <c r="AM255" s="2">
        <v>0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17">
        <v>0</v>
      </c>
    </row>
    <row r="256" spans="1:46" x14ac:dyDescent="0.25">
      <c r="A256" s="16">
        <v>268</v>
      </c>
      <c r="B256" s="14" t="s">
        <v>537</v>
      </c>
      <c r="C256" s="19" t="s">
        <v>538</v>
      </c>
      <c r="D256" s="9" t="s">
        <v>41</v>
      </c>
      <c r="E256" s="46">
        <f t="shared" si="52"/>
        <v>1E-3</v>
      </c>
      <c r="F256" s="47">
        <f t="shared" si="53"/>
        <v>0</v>
      </c>
      <c r="G256" s="48">
        <f t="shared" si="54"/>
        <v>0</v>
      </c>
      <c r="H256" s="47">
        <f t="shared" si="55"/>
        <v>0</v>
      </c>
      <c r="I256" s="48">
        <f t="shared" si="56"/>
        <v>0</v>
      </c>
      <c r="J256" s="47">
        <f t="shared" si="57"/>
        <v>1E-3</v>
      </c>
      <c r="K256" s="48">
        <f t="shared" si="58"/>
        <v>1</v>
      </c>
      <c r="L256" s="47">
        <f t="shared" si="59"/>
        <v>0</v>
      </c>
      <c r="M256" s="48">
        <f t="shared" si="60"/>
        <v>0</v>
      </c>
      <c r="N256" s="47">
        <f t="shared" si="61"/>
        <v>0</v>
      </c>
      <c r="O256" s="48">
        <f t="shared" si="62"/>
        <v>0</v>
      </c>
      <c r="P256" s="47">
        <f t="shared" si="63"/>
        <v>0</v>
      </c>
      <c r="Q256" s="48">
        <f t="shared" si="64"/>
        <v>0</v>
      </c>
      <c r="R256" s="8">
        <v>0</v>
      </c>
      <c r="S256" s="2">
        <v>1E-3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1E-3</v>
      </c>
      <c r="AI256" s="2">
        <v>0</v>
      </c>
      <c r="AJ256" s="2">
        <v>0</v>
      </c>
      <c r="AK256" s="2">
        <v>0</v>
      </c>
      <c r="AL256" s="2">
        <v>0</v>
      </c>
      <c r="AM256" s="2">
        <v>0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17">
        <v>0</v>
      </c>
    </row>
    <row r="257" spans="1:46" x14ac:dyDescent="0.25">
      <c r="A257" s="16">
        <v>269</v>
      </c>
      <c r="B257" s="14" t="s">
        <v>539</v>
      </c>
      <c r="C257" s="19" t="s">
        <v>540</v>
      </c>
      <c r="D257" s="9" t="s">
        <v>514</v>
      </c>
      <c r="E257" s="46">
        <f t="shared" si="52"/>
        <v>0.02</v>
      </c>
      <c r="F257" s="47">
        <f t="shared" si="53"/>
        <v>0</v>
      </c>
      <c r="G257" s="48">
        <f t="shared" si="54"/>
        <v>0</v>
      </c>
      <c r="H257" s="47">
        <f t="shared" si="55"/>
        <v>0</v>
      </c>
      <c r="I257" s="48">
        <f t="shared" si="56"/>
        <v>0</v>
      </c>
      <c r="J257" s="47">
        <f t="shared" si="57"/>
        <v>0.02</v>
      </c>
      <c r="K257" s="48">
        <f t="shared" si="58"/>
        <v>1</v>
      </c>
      <c r="L257" s="47">
        <f t="shared" si="59"/>
        <v>0</v>
      </c>
      <c r="M257" s="48">
        <f t="shared" si="60"/>
        <v>0</v>
      </c>
      <c r="N257" s="47">
        <f t="shared" si="61"/>
        <v>0</v>
      </c>
      <c r="O257" s="48">
        <f t="shared" si="62"/>
        <v>0</v>
      </c>
      <c r="P257" s="47">
        <f t="shared" si="63"/>
        <v>0</v>
      </c>
      <c r="Q257" s="48">
        <f t="shared" si="64"/>
        <v>0</v>
      </c>
      <c r="R257" s="8">
        <v>0</v>
      </c>
      <c r="S257" s="2">
        <v>1E-3</v>
      </c>
      <c r="T257" s="2">
        <v>1.9E-2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0.02</v>
      </c>
      <c r="AI257" s="2">
        <v>0</v>
      </c>
      <c r="AJ257" s="2">
        <v>0</v>
      </c>
      <c r="AK257" s="2">
        <v>0</v>
      </c>
      <c r="AL257" s="2">
        <v>0</v>
      </c>
      <c r="AM257" s="2">
        <v>0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17">
        <v>0</v>
      </c>
    </row>
    <row r="258" spans="1:46" x14ac:dyDescent="0.25">
      <c r="A258" s="16">
        <v>270</v>
      </c>
      <c r="B258" s="14" t="s">
        <v>541</v>
      </c>
      <c r="C258" s="19" t="s">
        <v>542</v>
      </c>
      <c r="D258" s="9" t="s">
        <v>514</v>
      </c>
      <c r="E258" s="46">
        <f t="shared" si="52"/>
        <v>1.6E-2</v>
      </c>
      <c r="F258" s="47">
        <f t="shared" si="53"/>
        <v>0</v>
      </c>
      <c r="G258" s="48">
        <f t="shared" si="54"/>
        <v>0</v>
      </c>
      <c r="H258" s="47">
        <f t="shared" si="55"/>
        <v>0</v>
      </c>
      <c r="I258" s="48">
        <f t="shared" si="56"/>
        <v>0</v>
      </c>
      <c r="J258" s="47">
        <f t="shared" si="57"/>
        <v>0.01</v>
      </c>
      <c r="K258" s="48">
        <f t="shared" si="58"/>
        <v>0.625</v>
      </c>
      <c r="L258" s="47">
        <f t="shared" si="59"/>
        <v>0</v>
      </c>
      <c r="M258" s="48">
        <f t="shared" si="60"/>
        <v>0</v>
      </c>
      <c r="N258" s="47">
        <f t="shared" si="61"/>
        <v>6.0000000000000001E-3</v>
      </c>
      <c r="O258" s="48">
        <f t="shared" si="62"/>
        <v>0.375</v>
      </c>
      <c r="P258" s="47">
        <f t="shared" si="63"/>
        <v>0</v>
      </c>
      <c r="Q258" s="48">
        <f t="shared" si="64"/>
        <v>0</v>
      </c>
      <c r="R258" s="8">
        <v>0</v>
      </c>
      <c r="S258" s="2">
        <v>0</v>
      </c>
      <c r="T258" s="2">
        <v>1.6E-2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0.01</v>
      </c>
      <c r="AI258" s="2">
        <v>0</v>
      </c>
      <c r="AJ258" s="2">
        <v>0</v>
      </c>
      <c r="AK258" s="2">
        <v>0</v>
      </c>
      <c r="AL258" s="2">
        <v>0</v>
      </c>
      <c r="AM258" s="2">
        <v>0</v>
      </c>
      <c r="AN258" s="2">
        <v>0</v>
      </c>
      <c r="AO258" s="2">
        <v>0</v>
      </c>
      <c r="AP258" s="2">
        <v>6.0000000000000001E-3</v>
      </c>
      <c r="AQ258" s="2">
        <v>6.0000000000000001E-3</v>
      </c>
      <c r="AR258" s="2">
        <v>0</v>
      </c>
      <c r="AS258" s="2">
        <v>0</v>
      </c>
      <c r="AT258" s="17">
        <v>0</v>
      </c>
    </row>
    <row r="259" spans="1:46" x14ac:dyDescent="0.25">
      <c r="A259" s="16">
        <v>271</v>
      </c>
      <c r="B259" s="14" t="s">
        <v>543</v>
      </c>
      <c r="C259" s="19" t="s">
        <v>544</v>
      </c>
      <c r="D259" s="9" t="s">
        <v>514</v>
      </c>
      <c r="E259" s="46">
        <f t="shared" si="52"/>
        <v>0.21000000000000002</v>
      </c>
      <c r="F259" s="47">
        <f t="shared" si="53"/>
        <v>0</v>
      </c>
      <c r="G259" s="48">
        <f t="shared" si="54"/>
        <v>0</v>
      </c>
      <c r="H259" s="47">
        <f t="shared" si="55"/>
        <v>0</v>
      </c>
      <c r="I259" s="48">
        <f t="shared" si="56"/>
        <v>0</v>
      </c>
      <c r="J259" s="47">
        <f t="shared" si="57"/>
        <v>7.4999999999999997E-2</v>
      </c>
      <c r="K259" s="48">
        <f t="shared" si="58"/>
        <v>0.3571428571428571</v>
      </c>
      <c r="L259" s="47">
        <f t="shared" si="59"/>
        <v>0</v>
      </c>
      <c r="M259" s="48">
        <f t="shared" si="60"/>
        <v>0</v>
      </c>
      <c r="N259" s="47">
        <f t="shared" si="61"/>
        <v>0.126</v>
      </c>
      <c r="O259" s="48">
        <f t="shared" si="62"/>
        <v>0.6</v>
      </c>
      <c r="P259" s="47">
        <f t="shared" si="63"/>
        <v>8.9999999999999993E-3</v>
      </c>
      <c r="Q259" s="48">
        <f t="shared" si="64"/>
        <v>4.2857142857142851E-2</v>
      </c>
      <c r="R259" s="8">
        <v>5.0000000000000001E-3</v>
      </c>
      <c r="S259" s="2">
        <v>7.4999999999999997E-2</v>
      </c>
      <c r="T259" s="2">
        <v>0.13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7.4999999999999997E-2</v>
      </c>
      <c r="AI259" s="2">
        <v>0</v>
      </c>
      <c r="AJ259" s="2">
        <v>0</v>
      </c>
      <c r="AK259" s="2">
        <v>0</v>
      </c>
      <c r="AL259" s="2">
        <v>0</v>
      </c>
      <c r="AM259" s="2">
        <v>0</v>
      </c>
      <c r="AN259" s="2">
        <v>0</v>
      </c>
      <c r="AO259" s="2">
        <v>0</v>
      </c>
      <c r="AP259" s="2">
        <v>0.126</v>
      </c>
      <c r="AQ259" s="2">
        <v>0.126</v>
      </c>
      <c r="AR259" s="2">
        <v>0</v>
      </c>
      <c r="AS259" s="2">
        <v>0</v>
      </c>
      <c r="AT259" s="17">
        <v>8.9999999999999993E-3</v>
      </c>
    </row>
    <row r="260" spans="1:46" x14ac:dyDescent="0.25">
      <c r="A260" s="16">
        <v>272</v>
      </c>
      <c r="B260" s="14" t="s">
        <v>545</v>
      </c>
      <c r="C260" s="19" t="s">
        <v>546</v>
      </c>
      <c r="D260" s="9" t="s">
        <v>514</v>
      </c>
      <c r="E260" s="46">
        <f t="shared" si="52"/>
        <v>0.82299999999999995</v>
      </c>
      <c r="F260" s="47">
        <f t="shared" si="53"/>
        <v>0</v>
      </c>
      <c r="G260" s="48">
        <f t="shared" si="54"/>
        <v>0</v>
      </c>
      <c r="H260" s="47">
        <f t="shared" si="55"/>
        <v>0</v>
      </c>
      <c r="I260" s="48">
        <f t="shared" si="56"/>
        <v>0</v>
      </c>
      <c r="J260" s="47">
        <f t="shared" si="57"/>
        <v>0.5129999999999999</v>
      </c>
      <c r="K260" s="48">
        <f t="shared" si="58"/>
        <v>0.62332928311057101</v>
      </c>
      <c r="L260" s="47">
        <f t="shared" si="59"/>
        <v>0</v>
      </c>
      <c r="M260" s="48">
        <f t="shared" si="60"/>
        <v>0</v>
      </c>
      <c r="N260" s="47">
        <f t="shared" si="61"/>
        <v>0.31</v>
      </c>
      <c r="O260" s="48">
        <f t="shared" si="62"/>
        <v>0.37667071688942894</v>
      </c>
      <c r="P260" s="47">
        <f t="shared" si="63"/>
        <v>0</v>
      </c>
      <c r="Q260" s="48">
        <f t="shared" si="64"/>
        <v>0</v>
      </c>
      <c r="R260" s="8">
        <v>0</v>
      </c>
      <c r="S260" s="2">
        <v>0.5129999999999999</v>
      </c>
      <c r="T260" s="2">
        <v>0.31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0.5129999999999999</v>
      </c>
      <c r="AI260" s="2">
        <v>0</v>
      </c>
      <c r="AJ260" s="2">
        <v>0</v>
      </c>
      <c r="AK260" s="2">
        <v>0</v>
      </c>
      <c r="AL260" s="2">
        <v>0</v>
      </c>
      <c r="AM260" s="2">
        <v>0</v>
      </c>
      <c r="AN260" s="2">
        <v>0</v>
      </c>
      <c r="AO260" s="2">
        <v>0</v>
      </c>
      <c r="AP260" s="2">
        <v>0.31</v>
      </c>
      <c r="AQ260" s="2">
        <v>0.31</v>
      </c>
      <c r="AR260" s="2">
        <v>0</v>
      </c>
      <c r="AS260" s="2">
        <v>0</v>
      </c>
      <c r="AT260" s="17">
        <v>0</v>
      </c>
    </row>
    <row r="261" spans="1:46" x14ac:dyDescent="0.25">
      <c r="A261" s="16">
        <v>273</v>
      </c>
      <c r="B261" s="14" t="s">
        <v>547</v>
      </c>
      <c r="C261" s="19" t="s">
        <v>548</v>
      </c>
      <c r="D261" s="9" t="s">
        <v>514</v>
      </c>
      <c r="E261" s="46">
        <f t="shared" si="52"/>
        <v>9.8000000000000004E-2</v>
      </c>
      <c r="F261" s="47">
        <f t="shared" si="53"/>
        <v>0</v>
      </c>
      <c r="G261" s="48">
        <f t="shared" si="54"/>
        <v>0</v>
      </c>
      <c r="H261" s="47">
        <f t="shared" si="55"/>
        <v>0</v>
      </c>
      <c r="I261" s="48">
        <f t="shared" si="56"/>
        <v>0</v>
      </c>
      <c r="J261" s="47">
        <f t="shared" si="57"/>
        <v>6.6000000000000003E-2</v>
      </c>
      <c r="K261" s="48">
        <f t="shared" si="58"/>
        <v>0.67346938775510201</v>
      </c>
      <c r="L261" s="47">
        <f t="shared" si="59"/>
        <v>0.01</v>
      </c>
      <c r="M261" s="48">
        <f t="shared" si="60"/>
        <v>0.10204081632653061</v>
      </c>
      <c r="N261" s="47">
        <f t="shared" si="61"/>
        <v>2.1999999999999999E-2</v>
      </c>
      <c r="O261" s="48">
        <f t="shared" si="62"/>
        <v>0.22448979591836732</v>
      </c>
      <c r="P261" s="47">
        <f t="shared" si="63"/>
        <v>0</v>
      </c>
      <c r="Q261" s="48">
        <f t="shared" si="64"/>
        <v>0</v>
      </c>
      <c r="R261" s="8">
        <v>0</v>
      </c>
      <c r="S261" s="2">
        <v>7.5999999999999998E-2</v>
      </c>
      <c r="T261" s="2">
        <v>2.1999999999999999E-2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6.6000000000000003E-2</v>
      </c>
      <c r="AI261" s="2">
        <v>0</v>
      </c>
      <c r="AJ261" s="2">
        <v>0.01</v>
      </c>
      <c r="AK261" s="2">
        <v>0</v>
      </c>
      <c r="AL261" s="2">
        <v>0</v>
      </c>
      <c r="AM261" s="2">
        <v>0</v>
      </c>
      <c r="AN261" s="2">
        <v>0</v>
      </c>
      <c r="AO261" s="2">
        <v>0</v>
      </c>
      <c r="AP261" s="2">
        <v>2.1999999999999999E-2</v>
      </c>
      <c r="AQ261" s="2">
        <v>2.1999999999999999E-2</v>
      </c>
      <c r="AR261" s="2">
        <v>0</v>
      </c>
      <c r="AS261" s="2">
        <v>0</v>
      </c>
      <c r="AT261" s="17">
        <v>0</v>
      </c>
    </row>
    <row r="262" spans="1:46" x14ac:dyDescent="0.25">
      <c r="A262" s="16">
        <v>274</v>
      </c>
      <c r="B262" s="14" t="s">
        <v>549</v>
      </c>
      <c r="C262" s="19" t="s">
        <v>550</v>
      </c>
      <c r="D262" s="9" t="s">
        <v>34</v>
      </c>
      <c r="E262" s="46">
        <f t="shared" si="52"/>
        <v>0.60499999999999998</v>
      </c>
      <c r="F262" s="47">
        <f t="shared" si="53"/>
        <v>0.30000000000000004</v>
      </c>
      <c r="G262" s="48">
        <f t="shared" si="54"/>
        <v>0.49586776859504139</v>
      </c>
      <c r="H262" s="47">
        <f t="shared" si="55"/>
        <v>0</v>
      </c>
      <c r="I262" s="48">
        <f t="shared" si="56"/>
        <v>0</v>
      </c>
      <c r="J262" s="47">
        <f t="shared" si="57"/>
        <v>0</v>
      </c>
      <c r="K262" s="48">
        <f t="shared" si="58"/>
        <v>0</v>
      </c>
      <c r="L262" s="47">
        <f t="shared" si="59"/>
        <v>0.185</v>
      </c>
      <c r="M262" s="48">
        <f t="shared" si="60"/>
        <v>0.30578512396694213</v>
      </c>
      <c r="N262" s="47">
        <f t="shared" si="61"/>
        <v>0.12</v>
      </c>
      <c r="O262" s="48">
        <f t="shared" si="62"/>
        <v>0.19834710743801653</v>
      </c>
      <c r="P262" s="47">
        <f t="shared" si="63"/>
        <v>0</v>
      </c>
      <c r="Q262" s="48">
        <f t="shared" si="64"/>
        <v>0</v>
      </c>
      <c r="R262" s="8">
        <v>0</v>
      </c>
      <c r="S262" s="2">
        <v>0.505</v>
      </c>
      <c r="T262" s="2">
        <v>0.1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0.1</v>
      </c>
      <c r="AE262" s="2">
        <v>0</v>
      </c>
      <c r="AF262" s="2">
        <v>0.30000000000000004</v>
      </c>
      <c r="AG262" s="2">
        <v>0.2</v>
      </c>
      <c r="AH262" s="2">
        <v>0</v>
      </c>
      <c r="AI262" s="2">
        <v>0</v>
      </c>
      <c r="AJ262" s="2">
        <v>8.5000000000000006E-2</v>
      </c>
      <c r="AK262" s="2">
        <v>0</v>
      </c>
      <c r="AL262" s="2">
        <v>0</v>
      </c>
      <c r="AM262" s="2">
        <v>0</v>
      </c>
      <c r="AN262" s="2">
        <v>0.12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17">
        <v>0</v>
      </c>
    </row>
    <row r="263" spans="1:46" x14ac:dyDescent="0.25">
      <c r="A263" s="16">
        <v>275</v>
      </c>
      <c r="B263" s="14" t="s">
        <v>551</v>
      </c>
      <c r="C263" s="19" t="s">
        <v>552</v>
      </c>
      <c r="D263" s="9" t="s">
        <v>46</v>
      </c>
      <c r="E263" s="46">
        <f t="shared" si="52"/>
        <v>0.109</v>
      </c>
      <c r="F263" s="47">
        <f t="shared" si="53"/>
        <v>0</v>
      </c>
      <c r="G263" s="48">
        <f t="shared" si="54"/>
        <v>0</v>
      </c>
      <c r="H263" s="47">
        <f t="shared" si="55"/>
        <v>0</v>
      </c>
      <c r="I263" s="48">
        <f t="shared" si="56"/>
        <v>0</v>
      </c>
      <c r="J263" s="47">
        <f t="shared" si="57"/>
        <v>3.2000000000000001E-2</v>
      </c>
      <c r="K263" s="48">
        <f t="shared" si="58"/>
        <v>0.29357798165137616</v>
      </c>
      <c r="L263" s="47">
        <f t="shared" si="59"/>
        <v>2E-3</v>
      </c>
      <c r="M263" s="48">
        <f t="shared" si="60"/>
        <v>1.834862385321101E-2</v>
      </c>
      <c r="N263" s="47">
        <f t="shared" si="61"/>
        <v>7.4999999999999997E-2</v>
      </c>
      <c r="O263" s="48">
        <f t="shared" si="62"/>
        <v>0.68807339449541283</v>
      </c>
      <c r="P263" s="47">
        <f t="shared" si="63"/>
        <v>0</v>
      </c>
      <c r="Q263" s="48">
        <f t="shared" si="64"/>
        <v>0</v>
      </c>
      <c r="R263" s="8">
        <v>0</v>
      </c>
      <c r="S263" s="2">
        <v>3.4000000000000002E-2</v>
      </c>
      <c r="T263" s="2">
        <v>7.4999999999999997E-2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3.2000000000000001E-2</v>
      </c>
      <c r="AI263" s="2">
        <v>0</v>
      </c>
      <c r="AJ263" s="2">
        <v>2E-3</v>
      </c>
      <c r="AK263" s="2">
        <v>0</v>
      </c>
      <c r="AL263" s="2">
        <v>0</v>
      </c>
      <c r="AM263" s="2">
        <v>0</v>
      </c>
      <c r="AN263" s="2">
        <v>0</v>
      </c>
      <c r="AO263" s="2">
        <v>0</v>
      </c>
      <c r="AP263" s="2">
        <v>7.4999999999999997E-2</v>
      </c>
      <c r="AQ263" s="2">
        <v>7.4999999999999997E-2</v>
      </c>
      <c r="AR263" s="2">
        <v>0</v>
      </c>
      <c r="AS263" s="2">
        <v>0</v>
      </c>
      <c r="AT263" s="17">
        <v>0</v>
      </c>
    </row>
    <row r="264" spans="1:46" x14ac:dyDescent="0.25">
      <c r="A264" s="16">
        <v>276</v>
      </c>
      <c r="B264" s="14" t="s">
        <v>553</v>
      </c>
      <c r="C264" s="19" t="s">
        <v>554</v>
      </c>
      <c r="D264" s="9" t="s">
        <v>514</v>
      </c>
      <c r="E264" s="46">
        <f t="shared" si="52"/>
        <v>1.6E-2</v>
      </c>
      <c r="F264" s="47">
        <f t="shared" si="53"/>
        <v>0</v>
      </c>
      <c r="G264" s="48">
        <f t="shared" si="54"/>
        <v>0</v>
      </c>
      <c r="H264" s="47">
        <f t="shared" si="55"/>
        <v>0</v>
      </c>
      <c r="I264" s="48">
        <f t="shared" si="56"/>
        <v>0</v>
      </c>
      <c r="J264" s="47">
        <f t="shared" si="57"/>
        <v>0</v>
      </c>
      <c r="K264" s="48">
        <f t="shared" si="58"/>
        <v>0</v>
      </c>
      <c r="L264" s="47">
        <f t="shared" si="59"/>
        <v>0</v>
      </c>
      <c r="M264" s="48">
        <f t="shared" si="60"/>
        <v>0</v>
      </c>
      <c r="N264" s="47">
        <f t="shared" si="61"/>
        <v>1.6E-2</v>
      </c>
      <c r="O264" s="48">
        <f t="shared" si="62"/>
        <v>1</v>
      </c>
      <c r="P264" s="47">
        <f t="shared" si="63"/>
        <v>0</v>
      </c>
      <c r="Q264" s="48">
        <f t="shared" si="64"/>
        <v>0</v>
      </c>
      <c r="R264" s="8">
        <v>0</v>
      </c>
      <c r="S264" s="2">
        <v>0</v>
      </c>
      <c r="T264" s="2">
        <v>1.6E-2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0</v>
      </c>
      <c r="AN264" s="2">
        <v>0</v>
      </c>
      <c r="AO264" s="2">
        <v>0</v>
      </c>
      <c r="AP264" s="2">
        <v>1.6E-2</v>
      </c>
      <c r="AQ264" s="2">
        <v>1.6E-2</v>
      </c>
      <c r="AR264" s="2">
        <v>0</v>
      </c>
      <c r="AS264" s="2">
        <v>0</v>
      </c>
      <c r="AT264" s="17">
        <v>0</v>
      </c>
    </row>
    <row r="265" spans="1:46" x14ac:dyDescent="0.25">
      <c r="A265" s="16">
        <v>277</v>
      </c>
      <c r="B265" s="14" t="s">
        <v>555</v>
      </c>
      <c r="C265" s="19" t="s">
        <v>556</v>
      </c>
      <c r="D265" s="9" t="s">
        <v>46</v>
      </c>
      <c r="E265" s="46">
        <f t="shared" si="52"/>
        <v>0.29800000000000004</v>
      </c>
      <c r="F265" s="47">
        <f t="shared" si="53"/>
        <v>0</v>
      </c>
      <c r="G265" s="48">
        <f t="shared" si="54"/>
        <v>0</v>
      </c>
      <c r="H265" s="47">
        <f t="shared" si="55"/>
        <v>0</v>
      </c>
      <c r="I265" s="48">
        <f t="shared" si="56"/>
        <v>0</v>
      </c>
      <c r="J265" s="47">
        <f t="shared" si="57"/>
        <v>6.2E-2</v>
      </c>
      <c r="K265" s="48">
        <f t="shared" si="58"/>
        <v>0.20805369127516776</v>
      </c>
      <c r="L265" s="47">
        <f t="shared" si="59"/>
        <v>0.08</v>
      </c>
      <c r="M265" s="48">
        <f t="shared" si="60"/>
        <v>0.26845637583892612</v>
      </c>
      <c r="N265" s="47">
        <f t="shared" si="61"/>
        <v>0.156</v>
      </c>
      <c r="O265" s="48">
        <f t="shared" si="62"/>
        <v>0.52348993288590595</v>
      </c>
      <c r="P265" s="47">
        <f t="shared" si="63"/>
        <v>0</v>
      </c>
      <c r="Q265" s="48">
        <f t="shared" si="64"/>
        <v>0</v>
      </c>
      <c r="R265" s="8">
        <v>0</v>
      </c>
      <c r="S265" s="2">
        <v>0.14200000000000002</v>
      </c>
      <c r="T265" s="2">
        <v>0.156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6.2E-2</v>
      </c>
      <c r="AI265" s="2">
        <v>0</v>
      </c>
      <c r="AJ265" s="2">
        <v>0.08</v>
      </c>
      <c r="AK265" s="2">
        <v>0</v>
      </c>
      <c r="AL265" s="2">
        <v>0</v>
      </c>
      <c r="AM265" s="2">
        <v>0</v>
      </c>
      <c r="AN265" s="2">
        <v>0</v>
      </c>
      <c r="AO265" s="2">
        <v>0</v>
      </c>
      <c r="AP265" s="2">
        <v>0.156</v>
      </c>
      <c r="AQ265" s="2">
        <v>0.156</v>
      </c>
      <c r="AR265" s="2">
        <v>0</v>
      </c>
      <c r="AS265" s="2">
        <v>0</v>
      </c>
      <c r="AT265" s="17">
        <v>0</v>
      </c>
    </row>
    <row r="266" spans="1:46" x14ac:dyDescent="0.25">
      <c r="A266" s="16">
        <v>278</v>
      </c>
      <c r="B266" s="14" t="s">
        <v>557</v>
      </c>
      <c r="C266" s="19" t="s">
        <v>558</v>
      </c>
      <c r="D266" s="9" t="s">
        <v>41</v>
      </c>
      <c r="E266" s="46">
        <f t="shared" si="52"/>
        <v>4.9119999999999999</v>
      </c>
      <c r="F266" s="47">
        <f t="shared" si="53"/>
        <v>1.91</v>
      </c>
      <c r="G266" s="48">
        <f t="shared" si="54"/>
        <v>0.38884364820846906</v>
      </c>
      <c r="H266" s="47">
        <f t="shared" si="55"/>
        <v>0</v>
      </c>
      <c r="I266" s="48">
        <f t="shared" si="56"/>
        <v>0</v>
      </c>
      <c r="J266" s="47">
        <f t="shared" si="57"/>
        <v>0.76800000000000002</v>
      </c>
      <c r="K266" s="48">
        <f t="shared" si="58"/>
        <v>0.15635179153094464</v>
      </c>
      <c r="L266" s="47">
        <f t="shared" si="59"/>
        <v>0</v>
      </c>
      <c r="M266" s="48">
        <f t="shared" si="60"/>
        <v>0</v>
      </c>
      <c r="N266" s="47">
        <f t="shared" si="61"/>
        <v>0.32400000000000001</v>
      </c>
      <c r="O266" s="48">
        <f t="shared" si="62"/>
        <v>6.5960912052117265E-2</v>
      </c>
      <c r="P266" s="47">
        <f t="shared" si="63"/>
        <v>1.91</v>
      </c>
      <c r="Q266" s="48">
        <f t="shared" si="64"/>
        <v>0.38884364820846906</v>
      </c>
      <c r="R266" s="8">
        <v>0</v>
      </c>
      <c r="S266" s="2">
        <v>0.76800000000000002</v>
      </c>
      <c r="T266" s="2">
        <v>2.234</v>
      </c>
      <c r="U266" s="2">
        <v>0</v>
      </c>
      <c r="V266" s="2">
        <v>0</v>
      </c>
      <c r="W266" s="2">
        <v>0</v>
      </c>
      <c r="X266" s="2">
        <v>0</v>
      </c>
      <c r="Y266" s="2">
        <v>1.91</v>
      </c>
      <c r="Z266" s="2">
        <v>1.91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0.76800000000000002</v>
      </c>
      <c r="AI266" s="2">
        <v>0</v>
      </c>
      <c r="AJ266" s="2">
        <v>0</v>
      </c>
      <c r="AK266" s="2">
        <v>0</v>
      </c>
      <c r="AL266" s="2">
        <v>0</v>
      </c>
      <c r="AM266" s="2">
        <v>0</v>
      </c>
      <c r="AN266" s="2">
        <v>0</v>
      </c>
      <c r="AO266" s="2">
        <v>0</v>
      </c>
      <c r="AP266" s="2">
        <v>0.32400000000000001</v>
      </c>
      <c r="AQ266" s="2">
        <v>0.32400000000000001</v>
      </c>
      <c r="AR266" s="2">
        <v>0</v>
      </c>
      <c r="AS266" s="2">
        <v>0</v>
      </c>
      <c r="AT266" s="17">
        <v>1.91</v>
      </c>
    </row>
    <row r="267" spans="1:46" x14ac:dyDescent="0.25">
      <c r="A267" s="16">
        <v>279</v>
      </c>
      <c r="B267" s="14" t="s">
        <v>559</v>
      </c>
      <c r="C267" s="19" t="s">
        <v>560</v>
      </c>
      <c r="D267" s="9" t="s">
        <v>41</v>
      </c>
      <c r="E267" s="46">
        <f t="shared" si="52"/>
        <v>2.5549999999999997</v>
      </c>
      <c r="F267" s="47">
        <f t="shared" si="53"/>
        <v>0</v>
      </c>
      <c r="G267" s="48">
        <f t="shared" si="54"/>
        <v>0</v>
      </c>
      <c r="H267" s="47">
        <f t="shared" si="55"/>
        <v>0</v>
      </c>
      <c r="I267" s="48">
        <f t="shared" si="56"/>
        <v>0</v>
      </c>
      <c r="J267" s="47">
        <f t="shared" si="57"/>
        <v>1.4219999999999999</v>
      </c>
      <c r="K267" s="48">
        <f t="shared" si="58"/>
        <v>0.55655577299412917</v>
      </c>
      <c r="L267" s="47">
        <f t="shared" si="59"/>
        <v>0</v>
      </c>
      <c r="M267" s="48">
        <f t="shared" si="60"/>
        <v>0</v>
      </c>
      <c r="N267" s="47">
        <f t="shared" si="61"/>
        <v>1.1100000000000001</v>
      </c>
      <c r="O267" s="48">
        <f t="shared" si="62"/>
        <v>0.4344422700587085</v>
      </c>
      <c r="P267" s="47">
        <f t="shared" si="63"/>
        <v>2.3E-2</v>
      </c>
      <c r="Q267" s="48">
        <f t="shared" si="64"/>
        <v>9.0019569471624268E-3</v>
      </c>
      <c r="R267" s="8">
        <v>0</v>
      </c>
      <c r="S267" s="2">
        <v>1.4219999999999999</v>
      </c>
      <c r="T267" s="2">
        <v>1.133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1.4219999999999999</v>
      </c>
      <c r="AI267" s="2">
        <v>0</v>
      </c>
      <c r="AJ267" s="2">
        <v>0</v>
      </c>
      <c r="AK267" s="2">
        <v>0</v>
      </c>
      <c r="AL267" s="2">
        <v>0</v>
      </c>
      <c r="AM267" s="2">
        <v>0</v>
      </c>
      <c r="AN267" s="2">
        <v>0</v>
      </c>
      <c r="AO267" s="2">
        <v>0</v>
      </c>
      <c r="AP267" s="2">
        <v>1.1100000000000001</v>
      </c>
      <c r="AQ267" s="2">
        <v>1.1100000000000001</v>
      </c>
      <c r="AR267" s="2">
        <v>0</v>
      </c>
      <c r="AS267" s="2">
        <v>0</v>
      </c>
      <c r="AT267" s="17">
        <v>2.3E-2</v>
      </c>
    </row>
    <row r="268" spans="1:46" x14ac:dyDescent="0.25">
      <c r="A268" s="16">
        <v>280</v>
      </c>
      <c r="B268" s="14" t="s">
        <v>561</v>
      </c>
      <c r="C268" s="19" t="s">
        <v>562</v>
      </c>
      <c r="D268" s="9" t="s">
        <v>34</v>
      </c>
      <c r="E268" s="46">
        <f t="shared" si="52"/>
        <v>31.178000000000008</v>
      </c>
      <c r="F268" s="47">
        <f t="shared" si="53"/>
        <v>5.0000000000000001E-3</v>
      </c>
      <c r="G268" s="48">
        <f t="shared" si="54"/>
        <v>1.6036949130797352E-4</v>
      </c>
      <c r="H268" s="47">
        <f t="shared" si="55"/>
        <v>0</v>
      </c>
      <c r="I268" s="48">
        <f t="shared" si="56"/>
        <v>0</v>
      </c>
      <c r="J268" s="47">
        <f t="shared" si="57"/>
        <v>2.3E-2</v>
      </c>
      <c r="K268" s="48">
        <f t="shared" si="58"/>
        <v>7.3769966001667822E-4</v>
      </c>
      <c r="L268" s="47">
        <f t="shared" si="59"/>
        <v>0</v>
      </c>
      <c r="M268" s="48">
        <f t="shared" si="60"/>
        <v>0</v>
      </c>
      <c r="N268" s="47">
        <f t="shared" si="61"/>
        <v>31.145</v>
      </c>
      <c r="O268" s="48">
        <f t="shared" si="62"/>
        <v>0.99894156135736711</v>
      </c>
      <c r="P268" s="47">
        <f t="shared" si="63"/>
        <v>5.0000000000000001E-3</v>
      </c>
      <c r="Q268" s="48">
        <f t="shared" si="64"/>
        <v>1.6036949130797352E-4</v>
      </c>
      <c r="R268" s="8">
        <v>6.0000000000000001E-3</v>
      </c>
      <c r="S268" s="2">
        <v>31.172000000000008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5.0000000000000001E-3</v>
      </c>
      <c r="AG268" s="2">
        <v>0</v>
      </c>
      <c r="AH268" s="2">
        <v>2.3E-2</v>
      </c>
      <c r="AI268" s="2">
        <v>0</v>
      </c>
      <c r="AJ268" s="2">
        <v>0</v>
      </c>
      <c r="AK268" s="2">
        <v>0</v>
      </c>
      <c r="AL268" s="2">
        <v>0</v>
      </c>
      <c r="AM268" s="2">
        <v>0</v>
      </c>
      <c r="AN268" s="2">
        <v>1.145</v>
      </c>
      <c r="AO268" s="2">
        <v>0</v>
      </c>
      <c r="AP268" s="2">
        <v>0</v>
      </c>
      <c r="AQ268" s="2">
        <v>0</v>
      </c>
      <c r="AR268" s="2">
        <v>0</v>
      </c>
      <c r="AS268" s="2">
        <v>30</v>
      </c>
      <c r="AT268" s="17">
        <v>5.0000000000000001E-3</v>
      </c>
    </row>
    <row r="269" spans="1:46" x14ac:dyDescent="0.25">
      <c r="A269" s="16">
        <v>281</v>
      </c>
      <c r="B269" s="14" t="s">
        <v>563</v>
      </c>
      <c r="C269" s="19" t="s">
        <v>564</v>
      </c>
      <c r="D269" s="9" t="s">
        <v>46</v>
      </c>
      <c r="E269" s="46">
        <f t="shared" si="52"/>
        <v>0.04</v>
      </c>
      <c r="F269" s="47">
        <f t="shared" si="53"/>
        <v>0</v>
      </c>
      <c r="G269" s="48">
        <f t="shared" si="54"/>
        <v>0</v>
      </c>
      <c r="H269" s="47">
        <f t="shared" si="55"/>
        <v>0</v>
      </c>
      <c r="I269" s="48">
        <f t="shared" si="56"/>
        <v>0</v>
      </c>
      <c r="J269" s="47">
        <f t="shared" si="57"/>
        <v>0</v>
      </c>
      <c r="K269" s="48">
        <f t="shared" si="58"/>
        <v>0</v>
      </c>
      <c r="L269" s="47">
        <f t="shared" si="59"/>
        <v>0</v>
      </c>
      <c r="M269" s="48">
        <f t="shared" si="60"/>
        <v>0</v>
      </c>
      <c r="N269" s="47">
        <f t="shared" si="61"/>
        <v>0.04</v>
      </c>
      <c r="O269" s="48">
        <f t="shared" si="62"/>
        <v>1</v>
      </c>
      <c r="P269" s="47">
        <f t="shared" si="63"/>
        <v>0</v>
      </c>
      <c r="Q269" s="48">
        <f t="shared" si="64"/>
        <v>0</v>
      </c>
      <c r="R269" s="8">
        <v>0</v>
      </c>
      <c r="S269" s="2">
        <v>0</v>
      </c>
      <c r="T269" s="2">
        <v>0.04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0</v>
      </c>
      <c r="AN269" s="2">
        <v>0</v>
      </c>
      <c r="AO269" s="2">
        <v>0</v>
      </c>
      <c r="AP269" s="2">
        <v>0.04</v>
      </c>
      <c r="AQ269" s="2">
        <v>0.04</v>
      </c>
      <c r="AR269" s="2">
        <v>0</v>
      </c>
      <c r="AS269" s="2">
        <v>0</v>
      </c>
      <c r="AT269" s="17">
        <v>0</v>
      </c>
    </row>
    <row r="270" spans="1:46" x14ac:dyDescent="0.25">
      <c r="A270" s="16">
        <v>282</v>
      </c>
      <c r="B270" s="14" t="s">
        <v>565</v>
      </c>
      <c r="C270" s="19" t="s">
        <v>566</v>
      </c>
      <c r="D270" s="9" t="s">
        <v>46</v>
      </c>
      <c r="E270" s="46">
        <f t="shared" si="52"/>
        <v>1E-3</v>
      </c>
      <c r="F270" s="47">
        <f t="shared" si="53"/>
        <v>0</v>
      </c>
      <c r="G270" s="48">
        <f t="shared" si="54"/>
        <v>0</v>
      </c>
      <c r="H270" s="47">
        <f t="shared" si="55"/>
        <v>0</v>
      </c>
      <c r="I270" s="48">
        <f t="shared" si="56"/>
        <v>0</v>
      </c>
      <c r="J270" s="47">
        <f t="shared" si="57"/>
        <v>0</v>
      </c>
      <c r="K270" s="48">
        <f t="shared" si="58"/>
        <v>0</v>
      </c>
      <c r="L270" s="47">
        <f t="shared" si="59"/>
        <v>1E-3</v>
      </c>
      <c r="M270" s="48">
        <f t="shared" si="60"/>
        <v>1</v>
      </c>
      <c r="N270" s="47">
        <f t="shared" si="61"/>
        <v>0</v>
      </c>
      <c r="O270" s="48">
        <f t="shared" si="62"/>
        <v>0</v>
      </c>
      <c r="P270" s="47">
        <f t="shared" si="63"/>
        <v>0</v>
      </c>
      <c r="Q270" s="48">
        <f t="shared" si="64"/>
        <v>0</v>
      </c>
      <c r="R270" s="8">
        <v>0</v>
      </c>
      <c r="S270" s="2">
        <v>1E-3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1E-3</v>
      </c>
      <c r="AK270" s="2">
        <v>0</v>
      </c>
      <c r="AL270" s="2">
        <v>0</v>
      </c>
      <c r="AM270" s="2">
        <v>0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17">
        <v>0</v>
      </c>
    </row>
    <row r="271" spans="1:46" x14ac:dyDescent="0.25">
      <c r="A271" s="16">
        <v>283</v>
      </c>
      <c r="B271" s="14" t="s">
        <v>567</v>
      </c>
      <c r="C271" s="19" t="s">
        <v>568</v>
      </c>
      <c r="D271" s="9" t="s">
        <v>41</v>
      </c>
      <c r="E271" s="46">
        <f t="shared" si="52"/>
        <v>0.82700000000000007</v>
      </c>
      <c r="F271" s="47">
        <f t="shared" si="53"/>
        <v>0</v>
      </c>
      <c r="G271" s="48">
        <f t="shared" si="54"/>
        <v>0</v>
      </c>
      <c r="H271" s="47">
        <f t="shared" si="55"/>
        <v>2.3E-2</v>
      </c>
      <c r="I271" s="48">
        <f t="shared" si="56"/>
        <v>2.7811366384522366E-2</v>
      </c>
      <c r="J271" s="47">
        <f t="shared" si="57"/>
        <v>0.504</v>
      </c>
      <c r="K271" s="48">
        <f t="shared" si="58"/>
        <v>0.60943168077388143</v>
      </c>
      <c r="L271" s="47">
        <f t="shared" si="59"/>
        <v>0.18</v>
      </c>
      <c r="M271" s="48">
        <f t="shared" si="60"/>
        <v>0.21765417170495766</v>
      </c>
      <c r="N271" s="47">
        <f t="shared" si="61"/>
        <v>9.8000000000000004E-2</v>
      </c>
      <c r="O271" s="48">
        <f t="shared" si="62"/>
        <v>0.1185006045949214</v>
      </c>
      <c r="P271" s="47">
        <f t="shared" si="63"/>
        <v>2.1999999999999999E-2</v>
      </c>
      <c r="Q271" s="48">
        <f t="shared" si="64"/>
        <v>2.6602176541717044E-2</v>
      </c>
      <c r="R271" s="8">
        <v>3.4000000000000002E-2</v>
      </c>
      <c r="S271" s="2">
        <v>0.67200000000000004</v>
      </c>
      <c r="T271" s="2">
        <v>0.121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2.3E-2</v>
      </c>
      <c r="AB271" s="2">
        <v>0</v>
      </c>
      <c r="AC271" s="2">
        <v>2.3E-2</v>
      </c>
      <c r="AD271" s="2">
        <v>0</v>
      </c>
      <c r="AE271" s="2">
        <v>0</v>
      </c>
      <c r="AF271" s="2">
        <v>0</v>
      </c>
      <c r="AG271" s="2">
        <v>0</v>
      </c>
      <c r="AH271" s="2">
        <v>0.504</v>
      </c>
      <c r="AI271" s="2">
        <v>1.4E-2</v>
      </c>
      <c r="AJ271" s="2">
        <v>0.18</v>
      </c>
      <c r="AK271" s="2">
        <v>0</v>
      </c>
      <c r="AL271" s="2">
        <v>0</v>
      </c>
      <c r="AM271" s="2">
        <v>0</v>
      </c>
      <c r="AN271" s="2">
        <v>0</v>
      </c>
      <c r="AO271" s="2">
        <v>0</v>
      </c>
      <c r="AP271" s="2">
        <v>9.8000000000000004E-2</v>
      </c>
      <c r="AQ271" s="2">
        <v>9.8000000000000004E-2</v>
      </c>
      <c r="AR271" s="2">
        <v>0</v>
      </c>
      <c r="AS271" s="2">
        <v>0</v>
      </c>
      <c r="AT271" s="17">
        <v>2.1999999999999999E-2</v>
      </c>
    </row>
    <row r="272" spans="1:46" x14ac:dyDescent="0.25">
      <c r="A272" s="16">
        <v>284</v>
      </c>
      <c r="B272" s="14" t="s">
        <v>569</v>
      </c>
      <c r="C272" s="19" t="s">
        <v>570</v>
      </c>
      <c r="D272" s="9" t="s">
        <v>41</v>
      </c>
      <c r="E272" s="46">
        <f t="shared" si="52"/>
        <v>2.0940000000000003</v>
      </c>
      <c r="F272" s="47">
        <f t="shared" si="53"/>
        <v>0</v>
      </c>
      <c r="G272" s="48">
        <f t="shared" si="54"/>
        <v>0</v>
      </c>
      <c r="H272" s="47">
        <f t="shared" si="55"/>
        <v>0</v>
      </c>
      <c r="I272" s="48">
        <f t="shared" si="56"/>
        <v>0</v>
      </c>
      <c r="J272" s="47">
        <f t="shared" si="57"/>
        <v>0.48199999999999998</v>
      </c>
      <c r="K272" s="48">
        <f t="shared" si="58"/>
        <v>0.23018147086914992</v>
      </c>
      <c r="L272" s="47">
        <f t="shared" si="59"/>
        <v>0</v>
      </c>
      <c r="M272" s="48">
        <f t="shared" si="60"/>
        <v>0</v>
      </c>
      <c r="N272" s="47">
        <f t="shared" si="61"/>
        <v>1.611</v>
      </c>
      <c r="O272" s="48">
        <f t="shared" si="62"/>
        <v>0.76934097421203429</v>
      </c>
      <c r="P272" s="47">
        <f t="shared" si="63"/>
        <v>1E-3</v>
      </c>
      <c r="Q272" s="48">
        <f t="shared" si="64"/>
        <v>4.7755491881566373E-4</v>
      </c>
      <c r="R272" s="8">
        <v>0</v>
      </c>
      <c r="S272" s="2">
        <v>0.48199999999999998</v>
      </c>
      <c r="T272" s="2">
        <v>1.6120000000000001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0.48199999999999998</v>
      </c>
      <c r="AI272" s="2">
        <v>0</v>
      </c>
      <c r="AJ272" s="2">
        <v>0</v>
      </c>
      <c r="AK272" s="2">
        <v>0</v>
      </c>
      <c r="AL272" s="2">
        <v>0</v>
      </c>
      <c r="AM272" s="2">
        <v>0</v>
      </c>
      <c r="AN272" s="2">
        <v>0</v>
      </c>
      <c r="AO272" s="2">
        <v>0</v>
      </c>
      <c r="AP272" s="2">
        <v>1.611</v>
      </c>
      <c r="AQ272" s="2">
        <v>1.611</v>
      </c>
      <c r="AR272" s="2">
        <v>0</v>
      </c>
      <c r="AS272" s="2">
        <v>0</v>
      </c>
      <c r="AT272" s="17">
        <v>1E-3</v>
      </c>
    </row>
    <row r="273" spans="1:46" x14ac:dyDescent="0.25">
      <c r="A273" s="16">
        <v>285</v>
      </c>
      <c r="B273" s="14" t="s">
        <v>571</v>
      </c>
      <c r="C273" s="19" t="s">
        <v>572</v>
      </c>
      <c r="D273" s="9" t="s">
        <v>41</v>
      </c>
      <c r="E273" s="46">
        <f t="shared" si="52"/>
        <v>31.996999999999996</v>
      </c>
      <c r="F273" s="47">
        <f t="shared" si="53"/>
        <v>0</v>
      </c>
      <c r="G273" s="48">
        <f t="shared" si="54"/>
        <v>0</v>
      </c>
      <c r="H273" s="47">
        <f t="shared" si="55"/>
        <v>0</v>
      </c>
      <c r="I273" s="48">
        <f t="shared" si="56"/>
        <v>0</v>
      </c>
      <c r="J273" s="47">
        <f t="shared" si="57"/>
        <v>3.8559999999999999</v>
      </c>
      <c r="K273" s="48">
        <f t="shared" si="58"/>
        <v>0.12051129793418133</v>
      </c>
      <c r="L273" s="47">
        <f t="shared" si="59"/>
        <v>0</v>
      </c>
      <c r="M273" s="48">
        <f t="shared" si="60"/>
        <v>0</v>
      </c>
      <c r="N273" s="47">
        <f t="shared" si="61"/>
        <v>3.766</v>
      </c>
      <c r="O273" s="48">
        <f t="shared" si="62"/>
        <v>0.11769853423758479</v>
      </c>
      <c r="P273" s="47">
        <f t="shared" si="63"/>
        <v>24.375</v>
      </c>
      <c r="Q273" s="48">
        <f t="shared" si="64"/>
        <v>0.76179016782823394</v>
      </c>
      <c r="R273" s="8">
        <v>0</v>
      </c>
      <c r="S273" s="2">
        <v>28.155999999999995</v>
      </c>
      <c r="T273" s="2">
        <v>3.8410000000000002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3.8559999999999999</v>
      </c>
      <c r="AI273" s="2">
        <v>0</v>
      </c>
      <c r="AJ273" s="2">
        <v>0</v>
      </c>
      <c r="AK273" s="2">
        <v>0</v>
      </c>
      <c r="AL273" s="2">
        <v>0</v>
      </c>
      <c r="AM273" s="2">
        <v>0</v>
      </c>
      <c r="AN273" s="2">
        <v>0</v>
      </c>
      <c r="AO273" s="2">
        <v>0</v>
      </c>
      <c r="AP273" s="2">
        <v>3.766</v>
      </c>
      <c r="AQ273" s="2">
        <v>3.766</v>
      </c>
      <c r="AR273" s="2">
        <v>0</v>
      </c>
      <c r="AS273" s="2">
        <v>0</v>
      </c>
      <c r="AT273" s="17">
        <v>24.375</v>
      </c>
    </row>
    <row r="274" spans="1:46" x14ac:dyDescent="0.25">
      <c r="A274" s="16">
        <v>286</v>
      </c>
      <c r="B274" s="14" t="s">
        <v>573</v>
      </c>
      <c r="C274" s="19" t="s">
        <v>574</v>
      </c>
      <c r="D274" s="9" t="s">
        <v>41</v>
      </c>
      <c r="E274" s="46">
        <f t="shared" si="52"/>
        <v>9.8000000000000007</v>
      </c>
      <c r="F274" s="47">
        <f t="shared" si="53"/>
        <v>0</v>
      </c>
      <c r="G274" s="48">
        <f t="shared" si="54"/>
        <v>0</v>
      </c>
      <c r="H274" s="47">
        <f t="shared" si="55"/>
        <v>0</v>
      </c>
      <c r="I274" s="48">
        <f t="shared" si="56"/>
        <v>0</v>
      </c>
      <c r="J274" s="47">
        <f t="shared" si="57"/>
        <v>0</v>
      </c>
      <c r="K274" s="48">
        <f t="shared" si="58"/>
        <v>0</v>
      </c>
      <c r="L274" s="47">
        <f t="shared" si="59"/>
        <v>0</v>
      </c>
      <c r="M274" s="48">
        <f t="shared" si="60"/>
        <v>0</v>
      </c>
      <c r="N274" s="47">
        <f t="shared" si="61"/>
        <v>0</v>
      </c>
      <c r="O274" s="48">
        <f t="shared" si="62"/>
        <v>0</v>
      </c>
      <c r="P274" s="47">
        <f t="shared" si="63"/>
        <v>9.8000000000000007</v>
      </c>
      <c r="Q274" s="48">
        <f t="shared" si="64"/>
        <v>1</v>
      </c>
      <c r="R274" s="8">
        <v>0</v>
      </c>
      <c r="S274" s="2">
        <v>9.8000000000000007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0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17">
        <v>9.8000000000000007</v>
      </c>
    </row>
    <row r="275" spans="1:46" x14ac:dyDescent="0.25">
      <c r="A275" s="16">
        <v>287</v>
      </c>
      <c r="B275" s="14" t="s">
        <v>575</v>
      </c>
      <c r="C275" s="19" t="s">
        <v>576</v>
      </c>
      <c r="D275" s="9" t="s">
        <v>41</v>
      </c>
      <c r="E275" s="46">
        <f t="shared" si="52"/>
        <v>7.2</v>
      </c>
      <c r="F275" s="47">
        <f t="shared" si="53"/>
        <v>0</v>
      </c>
      <c r="G275" s="48">
        <f t="shared" si="54"/>
        <v>0</v>
      </c>
      <c r="H275" s="47">
        <f t="shared" si="55"/>
        <v>0</v>
      </c>
      <c r="I275" s="48">
        <f t="shared" si="56"/>
        <v>0</v>
      </c>
      <c r="J275" s="47">
        <f t="shared" si="57"/>
        <v>0</v>
      </c>
      <c r="K275" s="48">
        <f t="shared" si="58"/>
        <v>0</v>
      </c>
      <c r="L275" s="47">
        <f t="shared" si="59"/>
        <v>0</v>
      </c>
      <c r="M275" s="48">
        <f t="shared" si="60"/>
        <v>0</v>
      </c>
      <c r="N275" s="47">
        <f t="shared" si="61"/>
        <v>0</v>
      </c>
      <c r="O275" s="48">
        <f t="shared" si="62"/>
        <v>0</v>
      </c>
      <c r="P275" s="47">
        <f t="shared" si="63"/>
        <v>7.2</v>
      </c>
      <c r="Q275" s="48">
        <f t="shared" si="64"/>
        <v>1</v>
      </c>
      <c r="R275" s="8">
        <v>0</v>
      </c>
      <c r="S275" s="2">
        <v>7.2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0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17">
        <v>7.2</v>
      </c>
    </row>
    <row r="276" spans="1:46" x14ac:dyDescent="0.25">
      <c r="A276" s="16">
        <v>288</v>
      </c>
      <c r="B276" s="14" t="s">
        <v>577</v>
      </c>
      <c r="C276" s="19" t="s">
        <v>578</v>
      </c>
      <c r="D276" s="9" t="s">
        <v>41</v>
      </c>
      <c r="E276" s="46">
        <f t="shared" si="52"/>
        <v>1E-3</v>
      </c>
      <c r="F276" s="47">
        <f t="shared" si="53"/>
        <v>0</v>
      </c>
      <c r="G276" s="48">
        <f t="shared" si="54"/>
        <v>0</v>
      </c>
      <c r="H276" s="47">
        <f t="shared" si="55"/>
        <v>0</v>
      </c>
      <c r="I276" s="48">
        <f t="shared" si="56"/>
        <v>0</v>
      </c>
      <c r="J276" s="47">
        <f t="shared" si="57"/>
        <v>1E-3</v>
      </c>
      <c r="K276" s="48">
        <f t="shared" si="58"/>
        <v>1</v>
      </c>
      <c r="L276" s="47">
        <f t="shared" si="59"/>
        <v>0</v>
      </c>
      <c r="M276" s="48">
        <f t="shared" si="60"/>
        <v>0</v>
      </c>
      <c r="N276" s="47">
        <f t="shared" si="61"/>
        <v>0</v>
      </c>
      <c r="O276" s="48">
        <f t="shared" si="62"/>
        <v>0</v>
      </c>
      <c r="P276" s="47">
        <f t="shared" si="63"/>
        <v>0</v>
      </c>
      <c r="Q276" s="48">
        <f t="shared" si="64"/>
        <v>0</v>
      </c>
      <c r="R276" s="8">
        <v>0</v>
      </c>
      <c r="S276" s="2">
        <v>1E-3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1E-3</v>
      </c>
      <c r="AI276" s="2">
        <v>0</v>
      </c>
      <c r="AJ276" s="2">
        <v>0</v>
      </c>
      <c r="AK276" s="2">
        <v>0</v>
      </c>
      <c r="AL276" s="2">
        <v>0</v>
      </c>
      <c r="AM276" s="2">
        <v>0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17">
        <v>0</v>
      </c>
    </row>
    <row r="277" spans="1:46" x14ac:dyDescent="0.25">
      <c r="A277" s="16">
        <v>289</v>
      </c>
      <c r="B277" s="14" t="s">
        <v>579</v>
      </c>
      <c r="C277" s="19" t="s">
        <v>580</v>
      </c>
      <c r="D277" s="9" t="s">
        <v>41</v>
      </c>
      <c r="E277" s="46">
        <f t="shared" si="52"/>
        <v>22.990000000000002</v>
      </c>
      <c r="F277" s="47">
        <f t="shared" si="53"/>
        <v>0</v>
      </c>
      <c r="G277" s="48">
        <f t="shared" si="54"/>
        <v>0</v>
      </c>
      <c r="H277" s="47">
        <f t="shared" si="55"/>
        <v>0</v>
      </c>
      <c r="I277" s="48">
        <f t="shared" si="56"/>
        <v>0</v>
      </c>
      <c r="J277" s="47">
        <f t="shared" si="57"/>
        <v>0.15100000000000002</v>
      </c>
      <c r="K277" s="48">
        <f t="shared" si="58"/>
        <v>6.5680730752501089E-3</v>
      </c>
      <c r="L277" s="47">
        <f t="shared" si="59"/>
        <v>0</v>
      </c>
      <c r="M277" s="48">
        <f t="shared" si="60"/>
        <v>0</v>
      </c>
      <c r="N277" s="47">
        <f t="shared" si="61"/>
        <v>0.23899999999999999</v>
      </c>
      <c r="O277" s="48">
        <f t="shared" si="62"/>
        <v>1.0395824271422357E-2</v>
      </c>
      <c r="P277" s="47">
        <f t="shared" si="63"/>
        <v>22.6</v>
      </c>
      <c r="Q277" s="48">
        <f t="shared" si="64"/>
        <v>0.98303610265332753</v>
      </c>
      <c r="R277" s="8">
        <v>0</v>
      </c>
      <c r="S277" s="2">
        <v>22.751000000000001</v>
      </c>
      <c r="T277" s="2">
        <v>0.23899999999999999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0.15100000000000002</v>
      </c>
      <c r="AI277" s="2">
        <v>0</v>
      </c>
      <c r="AJ277" s="2">
        <v>0</v>
      </c>
      <c r="AK277" s="2">
        <v>0</v>
      </c>
      <c r="AL277" s="2">
        <v>0</v>
      </c>
      <c r="AM277" s="2">
        <v>0</v>
      </c>
      <c r="AN277" s="2">
        <v>0</v>
      </c>
      <c r="AO277" s="2">
        <v>0</v>
      </c>
      <c r="AP277" s="2">
        <v>0.23899999999999999</v>
      </c>
      <c r="AQ277" s="2">
        <v>0.23899999999999999</v>
      </c>
      <c r="AR277" s="2">
        <v>0</v>
      </c>
      <c r="AS277" s="2">
        <v>0</v>
      </c>
      <c r="AT277" s="17">
        <v>22.6</v>
      </c>
    </row>
    <row r="278" spans="1:46" x14ac:dyDescent="0.25">
      <c r="A278" s="16">
        <v>290</v>
      </c>
      <c r="B278" s="14" t="s">
        <v>581</v>
      </c>
      <c r="C278" s="19" t="s">
        <v>582</v>
      </c>
      <c r="D278" s="9" t="s">
        <v>41</v>
      </c>
      <c r="E278" s="46">
        <f t="shared" si="52"/>
        <v>9.5</v>
      </c>
      <c r="F278" s="47">
        <f t="shared" si="53"/>
        <v>0</v>
      </c>
      <c r="G278" s="48">
        <f t="shared" si="54"/>
        <v>0</v>
      </c>
      <c r="H278" s="47">
        <f t="shared" si="55"/>
        <v>0</v>
      </c>
      <c r="I278" s="48">
        <f t="shared" si="56"/>
        <v>0</v>
      </c>
      <c r="J278" s="47">
        <f t="shared" si="57"/>
        <v>0</v>
      </c>
      <c r="K278" s="48">
        <f t="shared" si="58"/>
        <v>0</v>
      </c>
      <c r="L278" s="47">
        <f t="shared" si="59"/>
        <v>0</v>
      </c>
      <c r="M278" s="48">
        <f t="shared" si="60"/>
        <v>0</v>
      </c>
      <c r="N278" s="47">
        <f t="shared" si="61"/>
        <v>0</v>
      </c>
      <c r="O278" s="48">
        <f t="shared" si="62"/>
        <v>0</v>
      </c>
      <c r="P278" s="47">
        <f t="shared" si="63"/>
        <v>9.5</v>
      </c>
      <c r="Q278" s="48">
        <f t="shared" si="64"/>
        <v>1</v>
      </c>
      <c r="R278" s="8">
        <v>0</v>
      </c>
      <c r="S278" s="2">
        <v>9.5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0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17">
        <v>9.5</v>
      </c>
    </row>
    <row r="279" spans="1:46" x14ac:dyDescent="0.25">
      <c r="A279" s="16">
        <v>291</v>
      </c>
      <c r="B279" s="14" t="s">
        <v>583</v>
      </c>
      <c r="C279" s="19" t="s">
        <v>584</v>
      </c>
      <c r="D279" s="9" t="s">
        <v>41</v>
      </c>
      <c r="E279" s="46">
        <f t="shared" si="52"/>
        <v>1.8000000000000002E-2</v>
      </c>
      <c r="F279" s="47">
        <f t="shared" si="53"/>
        <v>0</v>
      </c>
      <c r="G279" s="48">
        <f t="shared" si="54"/>
        <v>0</v>
      </c>
      <c r="H279" s="47">
        <f t="shared" si="55"/>
        <v>0</v>
      </c>
      <c r="I279" s="48">
        <f t="shared" si="56"/>
        <v>0</v>
      </c>
      <c r="J279" s="47">
        <f t="shared" si="57"/>
        <v>8.0000000000000002E-3</v>
      </c>
      <c r="K279" s="48">
        <f t="shared" si="58"/>
        <v>0.44444444444444442</v>
      </c>
      <c r="L279" s="47">
        <f t="shared" si="59"/>
        <v>0</v>
      </c>
      <c r="M279" s="48">
        <f t="shared" si="60"/>
        <v>0</v>
      </c>
      <c r="N279" s="47">
        <f t="shared" si="61"/>
        <v>0.01</v>
      </c>
      <c r="O279" s="48">
        <f t="shared" si="62"/>
        <v>0.55555555555555547</v>
      </c>
      <c r="P279" s="47">
        <f t="shared" si="63"/>
        <v>0</v>
      </c>
      <c r="Q279" s="48">
        <f t="shared" si="64"/>
        <v>0</v>
      </c>
      <c r="R279" s="8">
        <v>0</v>
      </c>
      <c r="S279" s="2">
        <v>8.0000000000000002E-3</v>
      </c>
      <c r="T279" s="2">
        <v>0.01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8.0000000000000002E-3</v>
      </c>
      <c r="AI279" s="2">
        <v>0</v>
      </c>
      <c r="AJ279" s="2">
        <v>0</v>
      </c>
      <c r="AK279" s="2">
        <v>0</v>
      </c>
      <c r="AL279" s="2">
        <v>0</v>
      </c>
      <c r="AM279" s="2">
        <v>0</v>
      </c>
      <c r="AN279" s="2">
        <v>0</v>
      </c>
      <c r="AO279" s="2">
        <v>0</v>
      </c>
      <c r="AP279" s="2">
        <v>0.01</v>
      </c>
      <c r="AQ279" s="2">
        <v>0.01</v>
      </c>
      <c r="AR279" s="2">
        <v>0</v>
      </c>
      <c r="AS279" s="2">
        <v>0</v>
      </c>
      <c r="AT279" s="17">
        <v>0</v>
      </c>
    </row>
    <row r="280" spans="1:46" x14ac:dyDescent="0.25">
      <c r="A280" s="16">
        <v>292</v>
      </c>
      <c r="B280" s="14" t="s">
        <v>585</v>
      </c>
      <c r="C280" s="19" t="s">
        <v>586</v>
      </c>
      <c r="D280" s="9" t="s">
        <v>41</v>
      </c>
      <c r="E280" s="46">
        <f t="shared" si="52"/>
        <v>12.617000000000003</v>
      </c>
      <c r="F280" s="47">
        <f t="shared" si="53"/>
        <v>0</v>
      </c>
      <c r="G280" s="48">
        <f t="shared" si="54"/>
        <v>0</v>
      </c>
      <c r="H280" s="47">
        <f t="shared" si="55"/>
        <v>1.4999999999999999E-2</v>
      </c>
      <c r="I280" s="48">
        <f t="shared" si="56"/>
        <v>1.1888721566140918E-3</v>
      </c>
      <c r="J280" s="47">
        <f t="shared" si="57"/>
        <v>0.33699999999999997</v>
      </c>
      <c r="K280" s="48">
        <f t="shared" si="58"/>
        <v>2.6709994451929928E-2</v>
      </c>
      <c r="L280" s="47">
        <f t="shared" si="59"/>
        <v>0</v>
      </c>
      <c r="M280" s="48">
        <f t="shared" si="60"/>
        <v>0</v>
      </c>
      <c r="N280" s="47">
        <f t="shared" si="61"/>
        <v>0.25</v>
      </c>
      <c r="O280" s="48">
        <f t="shared" si="62"/>
        <v>1.9814535943568197E-2</v>
      </c>
      <c r="P280" s="47">
        <f t="shared" si="63"/>
        <v>12.015000000000001</v>
      </c>
      <c r="Q280" s="48">
        <f t="shared" si="64"/>
        <v>0.95228659744788757</v>
      </c>
      <c r="R280" s="8">
        <v>0</v>
      </c>
      <c r="S280" s="2">
        <v>12.337000000000003</v>
      </c>
      <c r="T280" s="2">
        <v>0.28000000000000003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1.4999999999999999E-2</v>
      </c>
      <c r="AB280" s="2">
        <v>0</v>
      </c>
      <c r="AC280" s="2">
        <v>1.4999999999999999E-2</v>
      </c>
      <c r="AD280" s="2">
        <v>0</v>
      </c>
      <c r="AE280" s="2">
        <v>0</v>
      </c>
      <c r="AF280" s="2">
        <v>0</v>
      </c>
      <c r="AG280" s="2">
        <v>0</v>
      </c>
      <c r="AH280" s="2">
        <v>0.33699999999999997</v>
      </c>
      <c r="AI280" s="2">
        <v>0</v>
      </c>
      <c r="AJ280" s="2">
        <v>0</v>
      </c>
      <c r="AK280" s="2">
        <v>0</v>
      </c>
      <c r="AL280" s="2">
        <v>0</v>
      </c>
      <c r="AM280" s="2">
        <v>0</v>
      </c>
      <c r="AN280" s="2">
        <v>0</v>
      </c>
      <c r="AO280" s="2">
        <v>0</v>
      </c>
      <c r="AP280" s="2">
        <v>0.25</v>
      </c>
      <c r="AQ280" s="2">
        <v>0.25</v>
      </c>
      <c r="AR280" s="2">
        <v>0</v>
      </c>
      <c r="AS280" s="2">
        <v>0</v>
      </c>
      <c r="AT280" s="17">
        <v>12.015000000000001</v>
      </c>
    </row>
    <row r="281" spans="1:46" x14ac:dyDescent="0.25">
      <c r="A281" s="16">
        <v>293</v>
      </c>
      <c r="B281" s="14" t="s">
        <v>587</v>
      </c>
      <c r="C281" s="19" t="s">
        <v>588</v>
      </c>
      <c r="D281" s="9" t="s">
        <v>41</v>
      </c>
      <c r="E281" s="46">
        <f t="shared" si="52"/>
        <v>0.158</v>
      </c>
      <c r="F281" s="47">
        <f t="shared" si="53"/>
        <v>0</v>
      </c>
      <c r="G281" s="48">
        <f t="shared" si="54"/>
        <v>0</v>
      </c>
      <c r="H281" s="47">
        <f t="shared" si="55"/>
        <v>0</v>
      </c>
      <c r="I281" s="48">
        <f t="shared" si="56"/>
        <v>0</v>
      </c>
      <c r="J281" s="47">
        <f t="shared" si="57"/>
        <v>8.8999999999999996E-2</v>
      </c>
      <c r="K281" s="48">
        <f t="shared" si="58"/>
        <v>0.56329113924050633</v>
      </c>
      <c r="L281" s="47">
        <f t="shared" si="59"/>
        <v>0</v>
      </c>
      <c r="M281" s="48">
        <f t="shared" si="60"/>
        <v>0</v>
      </c>
      <c r="N281" s="47">
        <f t="shared" si="61"/>
        <v>5.3999999999999999E-2</v>
      </c>
      <c r="O281" s="48">
        <f t="shared" si="62"/>
        <v>0.34177215189873417</v>
      </c>
      <c r="P281" s="47">
        <f t="shared" si="63"/>
        <v>1.4999999999999999E-2</v>
      </c>
      <c r="Q281" s="48">
        <f t="shared" si="64"/>
        <v>9.4936708860759486E-2</v>
      </c>
      <c r="R281" s="8">
        <v>0</v>
      </c>
      <c r="S281" s="2">
        <v>8.8999999999999996E-2</v>
      </c>
      <c r="T281" s="2">
        <v>6.9000000000000006E-2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8.8999999999999996E-2</v>
      </c>
      <c r="AI281" s="2">
        <v>0</v>
      </c>
      <c r="AJ281" s="2">
        <v>0</v>
      </c>
      <c r="AK281" s="2">
        <v>0</v>
      </c>
      <c r="AL281" s="2">
        <v>0</v>
      </c>
      <c r="AM281" s="2">
        <v>0</v>
      </c>
      <c r="AN281" s="2">
        <v>0</v>
      </c>
      <c r="AO281" s="2">
        <v>0</v>
      </c>
      <c r="AP281" s="2">
        <v>5.3999999999999999E-2</v>
      </c>
      <c r="AQ281" s="2">
        <v>5.3999999999999999E-2</v>
      </c>
      <c r="AR281" s="2">
        <v>0</v>
      </c>
      <c r="AS281" s="2">
        <v>0</v>
      </c>
      <c r="AT281" s="17">
        <v>1.4999999999999999E-2</v>
      </c>
    </row>
    <row r="282" spans="1:46" x14ac:dyDescent="0.25">
      <c r="A282" s="16">
        <v>294</v>
      </c>
      <c r="B282" s="14" t="s">
        <v>589</v>
      </c>
      <c r="C282" s="19" t="s">
        <v>590</v>
      </c>
      <c r="D282" s="9" t="s">
        <v>41</v>
      </c>
      <c r="E282" s="46">
        <f t="shared" si="52"/>
        <v>1.258</v>
      </c>
      <c r="F282" s="47">
        <f t="shared" si="53"/>
        <v>0</v>
      </c>
      <c r="G282" s="48">
        <f t="shared" si="54"/>
        <v>0</v>
      </c>
      <c r="H282" s="47">
        <f t="shared" si="55"/>
        <v>0</v>
      </c>
      <c r="I282" s="48">
        <f t="shared" si="56"/>
        <v>0</v>
      </c>
      <c r="J282" s="47">
        <f t="shared" si="57"/>
        <v>0.70500000000000007</v>
      </c>
      <c r="K282" s="48">
        <f t="shared" si="58"/>
        <v>0.56041335453100161</v>
      </c>
      <c r="L282" s="47">
        <f t="shared" si="59"/>
        <v>0</v>
      </c>
      <c r="M282" s="48">
        <f t="shared" si="60"/>
        <v>0</v>
      </c>
      <c r="N282" s="47">
        <f t="shared" si="61"/>
        <v>0.55300000000000005</v>
      </c>
      <c r="O282" s="48">
        <f t="shared" si="62"/>
        <v>0.43958664546899845</v>
      </c>
      <c r="P282" s="47">
        <f t="shared" si="63"/>
        <v>0</v>
      </c>
      <c r="Q282" s="48">
        <f t="shared" si="64"/>
        <v>0</v>
      </c>
      <c r="R282" s="8">
        <v>0</v>
      </c>
      <c r="S282" s="2">
        <v>0.70500000000000007</v>
      </c>
      <c r="T282" s="2">
        <v>0.55300000000000005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0.70500000000000007</v>
      </c>
      <c r="AI282" s="2">
        <v>0</v>
      </c>
      <c r="AJ282" s="2">
        <v>0</v>
      </c>
      <c r="AK282" s="2">
        <v>0</v>
      </c>
      <c r="AL282" s="2">
        <v>0</v>
      </c>
      <c r="AM282" s="2">
        <v>0</v>
      </c>
      <c r="AN282" s="2">
        <v>0</v>
      </c>
      <c r="AO282" s="2">
        <v>0</v>
      </c>
      <c r="AP282" s="2">
        <v>0.55300000000000005</v>
      </c>
      <c r="AQ282" s="2">
        <v>0.55300000000000005</v>
      </c>
      <c r="AR282" s="2">
        <v>0</v>
      </c>
      <c r="AS282" s="2">
        <v>0</v>
      </c>
      <c r="AT282" s="17">
        <v>0</v>
      </c>
    </row>
    <row r="283" spans="1:46" x14ac:dyDescent="0.25">
      <c r="A283" s="16">
        <v>295</v>
      </c>
      <c r="B283" s="14" t="s">
        <v>591</v>
      </c>
      <c r="C283" s="19" t="s">
        <v>592</v>
      </c>
      <c r="D283" s="9" t="s">
        <v>41</v>
      </c>
      <c r="E283" s="46">
        <f t="shared" si="52"/>
        <v>3.3889999999999998</v>
      </c>
      <c r="F283" s="47">
        <f t="shared" si="53"/>
        <v>0</v>
      </c>
      <c r="G283" s="48">
        <f t="shared" si="54"/>
        <v>0</v>
      </c>
      <c r="H283" s="47">
        <f t="shared" si="55"/>
        <v>0</v>
      </c>
      <c r="I283" s="48">
        <f t="shared" si="56"/>
        <v>0</v>
      </c>
      <c r="J283" s="47">
        <f t="shared" si="57"/>
        <v>1.069</v>
      </c>
      <c r="K283" s="48">
        <f t="shared" si="58"/>
        <v>0.31543228090882269</v>
      </c>
      <c r="L283" s="47">
        <f t="shared" si="59"/>
        <v>0</v>
      </c>
      <c r="M283" s="48">
        <f t="shared" si="60"/>
        <v>0</v>
      </c>
      <c r="N283" s="47">
        <f t="shared" si="61"/>
        <v>2.2599999999999998</v>
      </c>
      <c r="O283" s="48">
        <f t="shared" si="62"/>
        <v>0.66686338152847446</v>
      </c>
      <c r="P283" s="47">
        <f t="shared" si="63"/>
        <v>0.06</v>
      </c>
      <c r="Q283" s="48">
        <f t="shared" si="64"/>
        <v>1.7704337562702864E-2</v>
      </c>
      <c r="R283" s="8">
        <v>0</v>
      </c>
      <c r="S283" s="2">
        <v>1.069</v>
      </c>
      <c r="T283" s="2">
        <v>2.3199999999999998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1.069</v>
      </c>
      <c r="AI283" s="2">
        <v>0</v>
      </c>
      <c r="AJ283" s="2">
        <v>0</v>
      </c>
      <c r="AK283" s="2">
        <v>0</v>
      </c>
      <c r="AL283" s="2">
        <v>0</v>
      </c>
      <c r="AM283" s="2">
        <v>0</v>
      </c>
      <c r="AN283" s="2">
        <v>0</v>
      </c>
      <c r="AO283" s="2">
        <v>0</v>
      </c>
      <c r="AP283" s="2">
        <v>2.2599999999999998</v>
      </c>
      <c r="AQ283" s="2">
        <v>2.2599999999999998</v>
      </c>
      <c r="AR283" s="2">
        <v>0</v>
      </c>
      <c r="AS283" s="2">
        <v>0</v>
      </c>
      <c r="AT283" s="17">
        <v>0.06</v>
      </c>
    </row>
    <row r="284" spans="1:46" x14ac:dyDescent="0.25">
      <c r="A284" s="16">
        <v>296</v>
      </c>
      <c r="B284" s="14" t="s">
        <v>593</v>
      </c>
      <c r="C284" s="19" t="s">
        <v>594</v>
      </c>
      <c r="D284" s="9" t="s">
        <v>41</v>
      </c>
      <c r="E284" s="46">
        <f t="shared" si="52"/>
        <v>4.0000000000000001E-3</v>
      </c>
      <c r="F284" s="47">
        <f t="shared" si="53"/>
        <v>0</v>
      </c>
      <c r="G284" s="48">
        <f t="shared" si="54"/>
        <v>0</v>
      </c>
      <c r="H284" s="47">
        <f t="shared" si="55"/>
        <v>0</v>
      </c>
      <c r="I284" s="48">
        <f t="shared" si="56"/>
        <v>0</v>
      </c>
      <c r="J284" s="47">
        <f t="shared" si="57"/>
        <v>4.0000000000000001E-3</v>
      </c>
      <c r="K284" s="48">
        <f t="shared" si="58"/>
        <v>1</v>
      </c>
      <c r="L284" s="47">
        <f t="shared" si="59"/>
        <v>0</v>
      </c>
      <c r="M284" s="48">
        <f t="shared" si="60"/>
        <v>0</v>
      </c>
      <c r="N284" s="47">
        <f t="shared" si="61"/>
        <v>0</v>
      </c>
      <c r="O284" s="48">
        <f t="shared" si="62"/>
        <v>0</v>
      </c>
      <c r="P284" s="47">
        <f t="shared" si="63"/>
        <v>0</v>
      </c>
      <c r="Q284" s="48">
        <f t="shared" si="64"/>
        <v>0</v>
      </c>
      <c r="R284" s="8">
        <v>0</v>
      </c>
      <c r="S284" s="2">
        <v>4.0000000000000001E-3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4.0000000000000001E-3</v>
      </c>
      <c r="AI284" s="2">
        <v>0</v>
      </c>
      <c r="AJ284" s="2">
        <v>0</v>
      </c>
      <c r="AK284" s="2">
        <v>0</v>
      </c>
      <c r="AL284" s="2">
        <v>0</v>
      </c>
      <c r="AM284" s="2">
        <v>0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17">
        <v>0</v>
      </c>
    </row>
    <row r="285" spans="1:46" x14ac:dyDescent="0.25">
      <c r="A285" s="16">
        <v>297</v>
      </c>
      <c r="B285" s="14" t="s">
        <v>595</v>
      </c>
      <c r="C285" s="19" t="s">
        <v>596</v>
      </c>
      <c r="D285" s="9" t="s">
        <v>41</v>
      </c>
      <c r="E285" s="46">
        <f t="shared" si="52"/>
        <v>6.03</v>
      </c>
      <c r="F285" s="47">
        <f t="shared" si="53"/>
        <v>0</v>
      </c>
      <c r="G285" s="48">
        <f t="shared" si="54"/>
        <v>0</v>
      </c>
      <c r="H285" s="47">
        <f t="shared" si="55"/>
        <v>0</v>
      </c>
      <c r="I285" s="48">
        <f t="shared" si="56"/>
        <v>0</v>
      </c>
      <c r="J285" s="47">
        <f t="shared" si="57"/>
        <v>0.53</v>
      </c>
      <c r="K285" s="48">
        <f t="shared" si="58"/>
        <v>8.7893864013267001E-2</v>
      </c>
      <c r="L285" s="47">
        <f t="shared" si="59"/>
        <v>0</v>
      </c>
      <c r="M285" s="48">
        <f t="shared" si="60"/>
        <v>0</v>
      </c>
      <c r="N285" s="47">
        <f t="shared" si="61"/>
        <v>0.3</v>
      </c>
      <c r="O285" s="48">
        <f t="shared" si="62"/>
        <v>4.9751243781094523E-2</v>
      </c>
      <c r="P285" s="47">
        <f t="shared" si="63"/>
        <v>5.2</v>
      </c>
      <c r="Q285" s="48">
        <f t="shared" si="64"/>
        <v>0.86235489220563843</v>
      </c>
      <c r="R285" s="8">
        <v>0</v>
      </c>
      <c r="S285" s="2">
        <v>5.73</v>
      </c>
      <c r="T285" s="2">
        <v>0.3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0.53</v>
      </c>
      <c r="AI285" s="2">
        <v>0</v>
      </c>
      <c r="AJ285" s="2">
        <v>0</v>
      </c>
      <c r="AK285" s="2">
        <v>0</v>
      </c>
      <c r="AL285" s="2">
        <v>0</v>
      </c>
      <c r="AM285" s="2">
        <v>0</v>
      </c>
      <c r="AN285" s="2">
        <v>0</v>
      </c>
      <c r="AO285" s="2">
        <v>0</v>
      </c>
      <c r="AP285" s="2">
        <v>0.3</v>
      </c>
      <c r="AQ285" s="2">
        <v>0.3</v>
      </c>
      <c r="AR285" s="2">
        <v>0</v>
      </c>
      <c r="AS285" s="2">
        <v>0</v>
      </c>
      <c r="AT285" s="17">
        <v>5.2</v>
      </c>
    </row>
    <row r="286" spans="1:46" x14ac:dyDescent="0.25">
      <c r="A286" s="16">
        <v>298</v>
      </c>
      <c r="B286" s="14" t="s">
        <v>597</v>
      </c>
      <c r="C286" s="19" t="s">
        <v>598</v>
      </c>
      <c r="D286" s="9" t="s">
        <v>41</v>
      </c>
      <c r="E286" s="46">
        <f t="shared" si="52"/>
        <v>2.1</v>
      </c>
      <c r="F286" s="47">
        <f t="shared" si="53"/>
        <v>0</v>
      </c>
      <c r="G286" s="48">
        <f t="shared" si="54"/>
        <v>0</v>
      </c>
      <c r="H286" s="47">
        <f t="shared" si="55"/>
        <v>0</v>
      </c>
      <c r="I286" s="48">
        <f t="shared" si="56"/>
        <v>0</v>
      </c>
      <c r="J286" s="47">
        <f t="shared" si="57"/>
        <v>0</v>
      </c>
      <c r="K286" s="48">
        <f t="shared" si="58"/>
        <v>0</v>
      </c>
      <c r="L286" s="47">
        <f t="shared" si="59"/>
        <v>0</v>
      </c>
      <c r="M286" s="48">
        <f t="shared" si="60"/>
        <v>0</v>
      </c>
      <c r="N286" s="47">
        <f t="shared" si="61"/>
        <v>0</v>
      </c>
      <c r="O286" s="48">
        <f t="shared" si="62"/>
        <v>0</v>
      </c>
      <c r="P286" s="47">
        <f t="shared" si="63"/>
        <v>2.1</v>
      </c>
      <c r="Q286" s="48">
        <f t="shared" si="64"/>
        <v>1</v>
      </c>
      <c r="R286" s="8">
        <v>0</v>
      </c>
      <c r="S286" s="2">
        <v>2.1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0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17">
        <v>2.1</v>
      </c>
    </row>
    <row r="287" spans="1:46" x14ac:dyDescent="0.25">
      <c r="A287" s="16">
        <v>299</v>
      </c>
      <c r="B287" s="14" t="s">
        <v>599</v>
      </c>
      <c r="C287" s="19" t="s">
        <v>600</v>
      </c>
      <c r="D287" s="9" t="s">
        <v>41</v>
      </c>
      <c r="E287" s="46">
        <f t="shared" si="52"/>
        <v>0.09</v>
      </c>
      <c r="F287" s="47">
        <f t="shared" si="53"/>
        <v>0</v>
      </c>
      <c r="G287" s="48">
        <f t="shared" si="54"/>
        <v>0</v>
      </c>
      <c r="H287" s="47">
        <f t="shared" si="55"/>
        <v>0</v>
      </c>
      <c r="I287" s="48">
        <f t="shared" si="56"/>
        <v>0</v>
      </c>
      <c r="J287" s="47">
        <f t="shared" si="57"/>
        <v>5.7000000000000002E-2</v>
      </c>
      <c r="K287" s="48">
        <f t="shared" si="58"/>
        <v>0.63333333333333341</v>
      </c>
      <c r="L287" s="47">
        <f t="shared" si="59"/>
        <v>0</v>
      </c>
      <c r="M287" s="48">
        <f t="shared" si="60"/>
        <v>0</v>
      </c>
      <c r="N287" s="47">
        <f t="shared" si="61"/>
        <v>3.3000000000000002E-2</v>
      </c>
      <c r="O287" s="48">
        <f t="shared" si="62"/>
        <v>0.3666666666666667</v>
      </c>
      <c r="P287" s="47">
        <f t="shared" si="63"/>
        <v>0</v>
      </c>
      <c r="Q287" s="48">
        <f t="shared" si="64"/>
        <v>0</v>
      </c>
      <c r="R287" s="8">
        <v>0</v>
      </c>
      <c r="S287" s="2">
        <v>5.7000000000000002E-2</v>
      </c>
      <c r="T287" s="2">
        <v>3.3000000000000002E-2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5.7000000000000002E-2</v>
      </c>
      <c r="AI287" s="2">
        <v>0</v>
      </c>
      <c r="AJ287" s="2">
        <v>0</v>
      </c>
      <c r="AK287" s="2">
        <v>0</v>
      </c>
      <c r="AL287" s="2">
        <v>0</v>
      </c>
      <c r="AM287" s="2">
        <v>0</v>
      </c>
      <c r="AN287" s="2">
        <v>0</v>
      </c>
      <c r="AO287" s="2">
        <v>0</v>
      </c>
      <c r="AP287" s="2">
        <v>3.3000000000000002E-2</v>
      </c>
      <c r="AQ287" s="2">
        <v>3.3000000000000002E-2</v>
      </c>
      <c r="AR287" s="2">
        <v>0</v>
      </c>
      <c r="AS287" s="2">
        <v>0</v>
      </c>
      <c r="AT287" s="17">
        <v>0</v>
      </c>
    </row>
    <row r="288" spans="1:46" x14ac:dyDescent="0.25">
      <c r="A288" s="16">
        <v>300</v>
      </c>
      <c r="B288" s="14" t="s">
        <v>601</v>
      </c>
      <c r="C288" s="19" t="s">
        <v>602</v>
      </c>
      <c r="D288" s="9" t="s">
        <v>41</v>
      </c>
      <c r="E288" s="46">
        <f t="shared" si="52"/>
        <v>2E-3</v>
      </c>
      <c r="F288" s="47">
        <f t="shared" si="53"/>
        <v>0</v>
      </c>
      <c r="G288" s="48">
        <f t="shared" si="54"/>
        <v>0</v>
      </c>
      <c r="H288" s="47">
        <f t="shared" si="55"/>
        <v>0</v>
      </c>
      <c r="I288" s="48">
        <f t="shared" si="56"/>
        <v>0</v>
      </c>
      <c r="J288" s="47">
        <f t="shared" si="57"/>
        <v>2E-3</v>
      </c>
      <c r="K288" s="48">
        <f t="shared" si="58"/>
        <v>1</v>
      </c>
      <c r="L288" s="47">
        <f t="shared" si="59"/>
        <v>0</v>
      </c>
      <c r="M288" s="48">
        <f t="shared" si="60"/>
        <v>0</v>
      </c>
      <c r="N288" s="47">
        <f t="shared" si="61"/>
        <v>0</v>
      </c>
      <c r="O288" s="48">
        <f t="shared" si="62"/>
        <v>0</v>
      </c>
      <c r="P288" s="47">
        <f t="shared" si="63"/>
        <v>0</v>
      </c>
      <c r="Q288" s="48">
        <f t="shared" si="64"/>
        <v>0</v>
      </c>
      <c r="R288" s="8">
        <v>0</v>
      </c>
      <c r="S288" s="2">
        <v>2E-3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2E-3</v>
      </c>
      <c r="AI288" s="2">
        <v>0</v>
      </c>
      <c r="AJ288" s="2">
        <v>0</v>
      </c>
      <c r="AK288" s="2">
        <v>0</v>
      </c>
      <c r="AL288" s="2">
        <v>0</v>
      </c>
      <c r="AM288" s="2">
        <v>0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17">
        <v>0</v>
      </c>
    </row>
    <row r="289" spans="1:46" x14ac:dyDescent="0.25">
      <c r="A289" s="16">
        <v>301</v>
      </c>
      <c r="B289" s="14" t="s">
        <v>603</v>
      </c>
      <c r="C289" s="19" t="s">
        <v>604</v>
      </c>
      <c r="D289" s="9" t="s">
        <v>41</v>
      </c>
      <c r="E289" s="46">
        <f t="shared" si="52"/>
        <v>2.2729999999999997</v>
      </c>
      <c r="F289" s="47">
        <f t="shared" si="53"/>
        <v>0</v>
      </c>
      <c r="G289" s="48">
        <f t="shared" si="54"/>
        <v>0</v>
      </c>
      <c r="H289" s="47">
        <f t="shared" si="55"/>
        <v>0</v>
      </c>
      <c r="I289" s="48">
        <f t="shared" si="56"/>
        <v>0</v>
      </c>
      <c r="J289" s="47">
        <f t="shared" si="57"/>
        <v>1.091</v>
      </c>
      <c r="K289" s="48">
        <f t="shared" si="58"/>
        <v>0.47998240211174664</v>
      </c>
      <c r="L289" s="47">
        <f t="shared" si="59"/>
        <v>0</v>
      </c>
      <c r="M289" s="48">
        <f t="shared" si="60"/>
        <v>0</v>
      </c>
      <c r="N289" s="47">
        <f t="shared" si="61"/>
        <v>1.165</v>
      </c>
      <c r="O289" s="48">
        <f t="shared" si="62"/>
        <v>0.5125384953805544</v>
      </c>
      <c r="P289" s="47">
        <f t="shared" si="63"/>
        <v>1.7000000000000001E-2</v>
      </c>
      <c r="Q289" s="48">
        <f t="shared" si="64"/>
        <v>7.4791025076990777E-3</v>
      </c>
      <c r="R289" s="8">
        <v>0</v>
      </c>
      <c r="S289" s="2">
        <v>1.091</v>
      </c>
      <c r="T289" s="2">
        <v>1.1819999999999999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1.091</v>
      </c>
      <c r="AI289" s="2">
        <v>0</v>
      </c>
      <c r="AJ289" s="2">
        <v>0</v>
      </c>
      <c r="AK289" s="2">
        <v>0</v>
      </c>
      <c r="AL289" s="2">
        <v>0</v>
      </c>
      <c r="AM289" s="2">
        <v>0</v>
      </c>
      <c r="AN289" s="2">
        <v>0</v>
      </c>
      <c r="AO289" s="2">
        <v>0</v>
      </c>
      <c r="AP289" s="2">
        <v>1.165</v>
      </c>
      <c r="AQ289" s="2">
        <v>1.165</v>
      </c>
      <c r="AR289" s="2">
        <v>0</v>
      </c>
      <c r="AS289" s="2">
        <v>0</v>
      </c>
      <c r="AT289" s="17">
        <v>1.7000000000000001E-2</v>
      </c>
    </row>
    <row r="290" spans="1:46" x14ac:dyDescent="0.25">
      <c r="A290" s="16">
        <v>302</v>
      </c>
      <c r="B290" s="14" t="s">
        <v>605</v>
      </c>
      <c r="C290" s="19" t="s">
        <v>606</v>
      </c>
      <c r="D290" s="9" t="s">
        <v>41</v>
      </c>
      <c r="E290" s="46">
        <f t="shared" si="52"/>
        <v>0.13</v>
      </c>
      <c r="F290" s="47">
        <f t="shared" si="53"/>
        <v>0</v>
      </c>
      <c r="G290" s="48">
        <f t="shared" si="54"/>
        <v>0</v>
      </c>
      <c r="H290" s="47">
        <f t="shared" si="55"/>
        <v>0</v>
      </c>
      <c r="I290" s="48">
        <f t="shared" si="56"/>
        <v>0</v>
      </c>
      <c r="J290" s="47">
        <f t="shared" si="57"/>
        <v>0</v>
      </c>
      <c r="K290" s="48">
        <f t="shared" si="58"/>
        <v>0</v>
      </c>
      <c r="L290" s="47">
        <f t="shared" si="59"/>
        <v>0</v>
      </c>
      <c r="M290" s="48">
        <f t="shared" si="60"/>
        <v>0</v>
      </c>
      <c r="N290" s="47">
        <f t="shared" si="61"/>
        <v>0.13</v>
      </c>
      <c r="O290" s="48">
        <f t="shared" si="62"/>
        <v>1</v>
      </c>
      <c r="P290" s="47">
        <f t="shared" si="63"/>
        <v>0</v>
      </c>
      <c r="Q290" s="48">
        <f t="shared" si="64"/>
        <v>0</v>
      </c>
      <c r="R290" s="8">
        <v>0</v>
      </c>
      <c r="S290" s="2">
        <v>0</v>
      </c>
      <c r="T290" s="2">
        <v>0.13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0</v>
      </c>
      <c r="AN290" s="2">
        <v>0</v>
      </c>
      <c r="AO290" s="2">
        <v>0</v>
      </c>
      <c r="AP290" s="2">
        <v>0.13</v>
      </c>
      <c r="AQ290" s="2">
        <v>0.13</v>
      </c>
      <c r="AR290" s="2">
        <v>0</v>
      </c>
      <c r="AS290" s="2">
        <v>0</v>
      </c>
      <c r="AT290" s="17">
        <v>0</v>
      </c>
    </row>
    <row r="291" spans="1:46" x14ac:dyDescent="0.25">
      <c r="A291" s="16">
        <v>303</v>
      </c>
      <c r="B291" s="14" t="s">
        <v>607</v>
      </c>
      <c r="C291" s="19" t="s">
        <v>608</v>
      </c>
      <c r="D291" s="9" t="s">
        <v>41</v>
      </c>
      <c r="E291" s="46">
        <f t="shared" si="52"/>
        <v>0.13300000000000001</v>
      </c>
      <c r="F291" s="47">
        <f t="shared" si="53"/>
        <v>0</v>
      </c>
      <c r="G291" s="48">
        <f t="shared" si="54"/>
        <v>0</v>
      </c>
      <c r="H291" s="47">
        <f t="shared" si="55"/>
        <v>0</v>
      </c>
      <c r="I291" s="48">
        <f t="shared" si="56"/>
        <v>0</v>
      </c>
      <c r="J291" s="47">
        <f t="shared" si="57"/>
        <v>0</v>
      </c>
      <c r="K291" s="48">
        <f t="shared" si="58"/>
        <v>0</v>
      </c>
      <c r="L291" s="47">
        <f t="shared" si="59"/>
        <v>0</v>
      </c>
      <c r="M291" s="48">
        <f t="shared" si="60"/>
        <v>0</v>
      </c>
      <c r="N291" s="47">
        <f t="shared" si="61"/>
        <v>0.13300000000000001</v>
      </c>
      <c r="O291" s="48">
        <f t="shared" si="62"/>
        <v>1</v>
      </c>
      <c r="P291" s="47">
        <f t="shared" si="63"/>
        <v>0</v>
      </c>
      <c r="Q291" s="48">
        <f t="shared" si="64"/>
        <v>0</v>
      </c>
      <c r="R291" s="8">
        <v>0</v>
      </c>
      <c r="S291" s="2">
        <v>0</v>
      </c>
      <c r="T291" s="2">
        <v>0.13300000000000001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0</v>
      </c>
      <c r="AN291" s="2">
        <v>0</v>
      </c>
      <c r="AO291" s="2">
        <v>0</v>
      </c>
      <c r="AP291" s="2">
        <v>0.13300000000000001</v>
      </c>
      <c r="AQ291" s="2">
        <v>0.13300000000000001</v>
      </c>
      <c r="AR291" s="2">
        <v>0</v>
      </c>
      <c r="AS291" s="2">
        <v>0</v>
      </c>
      <c r="AT291" s="17">
        <v>0</v>
      </c>
    </row>
    <row r="292" spans="1:46" x14ac:dyDescent="0.25">
      <c r="A292" s="16">
        <v>304</v>
      </c>
      <c r="B292" s="14" t="s">
        <v>609</v>
      </c>
      <c r="C292" s="19" t="s">
        <v>610</v>
      </c>
      <c r="D292" s="9" t="s">
        <v>41</v>
      </c>
      <c r="E292" s="46">
        <f t="shared" si="52"/>
        <v>0.255</v>
      </c>
      <c r="F292" s="47">
        <f t="shared" si="53"/>
        <v>0</v>
      </c>
      <c r="G292" s="48">
        <f t="shared" si="54"/>
        <v>0</v>
      </c>
      <c r="H292" s="47">
        <f t="shared" si="55"/>
        <v>0</v>
      </c>
      <c r="I292" s="48">
        <f t="shared" si="56"/>
        <v>0</v>
      </c>
      <c r="J292" s="47">
        <f t="shared" si="57"/>
        <v>0</v>
      </c>
      <c r="K292" s="48">
        <f t="shared" si="58"/>
        <v>0</v>
      </c>
      <c r="L292" s="47">
        <f t="shared" si="59"/>
        <v>0</v>
      </c>
      <c r="M292" s="48">
        <f t="shared" si="60"/>
        <v>0</v>
      </c>
      <c r="N292" s="47">
        <f t="shared" si="61"/>
        <v>0.255</v>
      </c>
      <c r="O292" s="48">
        <f t="shared" si="62"/>
        <v>1</v>
      </c>
      <c r="P292" s="47">
        <f t="shared" si="63"/>
        <v>0</v>
      </c>
      <c r="Q292" s="48">
        <f t="shared" si="64"/>
        <v>0</v>
      </c>
      <c r="R292" s="8">
        <v>0</v>
      </c>
      <c r="S292" s="2">
        <v>0</v>
      </c>
      <c r="T292" s="2">
        <v>0.255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0</v>
      </c>
      <c r="AN292" s="2">
        <v>0</v>
      </c>
      <c r="AO292" s="2">
        <v>0</v>
      </c>
      <c r="AP292" s="2">
        <v>0.255</v>
      </c>
      <c r="AQ292" s="2">
        <v>0.255</v>
      </c>
      <c r="AR292" s="2">
        <v>0</v>
      </c>
      <c r="AS292" s="2">
        <v>0</v>
      </c>
      <c r="AT292" s="17">
        <v>0</v>
      </c>
    </row>
    <row r="293" spans="1:46" x14ac:dyDescent="0.25">
      <c r="A293" s="16">
        <v>305</v>
      </c>
      <c r="B293" s="14" t="s">
        <v>611</v>
      </c>
      <c r="C293" s="19" t="s">
        <v>612</v>
      </c>
      <c r="D293" s="9" t="s">
        <v>41</v>
      </c>
      <c r="E293" s="46">
        <f t="shared" si="52"/>
        <v>5.1000000000000004E-2</v>
      </c>
      <c r="F293" s="47">
        <f t="shared" si="53"/>
        <v>0</v>
      </c>
      <c r="G293" s="48">
        <f t="shared" si="54"/>
        <v>0</v>
      </c>
      <c r="H293" s="47">
        <f t="shared" si="55"/>
        <v>0</v>
      </c>
      <c r="I293" s="48">
        <f t="shared" si="56"/>
        <v>0</v>
      </c>
      <c r="J293" s="47">
        <f t="shared" si="57"/>
        <v>1.8000000000000002E-2</v>
      </c>
      <c r="K293" s="48">
        <f t="shared" si="58"/>
        <v>0.35294117647058826</v>
      </c>
      <c r="L293" s="47">
        <f t="shared" si="59"/>
        <v>0</v>
      </c>
      <c r="M293" s="48">
        <f t="shared" si="60"/>
        <v>0</v>
      </c>
      <c r="N293" s="47">
        <f t="shared" si="61"/>
        <v>2.5000000000000001E-2</v>
      </c>
      <c r="O293" s="48">
        <f t="shared" si="62"/>
        <v>0.49019607843137253</v>
      </c>
      <c r="P293" s="47">
        <f t="shared" si="63"/>
        <v>8.0000000000000002E-3</v>
      </c>
      <c r="Q293" s="48">
        <f t="shared" si="64"/>
        <v>0.15686274509803921</v>
      </c>
      <c r="R293" s="8">
        <v>0</v>
      </c>
      <c r="S293" s="2">
        <v>1.8000000000000002E-2</v>
      </c>
      <c r="T293" s="2">
        <v>3.3000000000000002E-2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1.8000000000000002E-2</v>
      </c>
      <c r="AI293" s="2">
        <v>0</v>
      </c>
      <c r="AJ293" s="2">
        <v>0</v>
      </c>
      <c r="AK293" s="2">
        <v>0</v>
      </c>
      <c r="AL293" s="2">
        <v>0</v>
      </c>
      <c r="AM293" s="2">
        <v>0</v>
      </c>
      <c r="AN293" s="2">
        <v>0</v>
      </c>
      <c r="AO293" s="2">
        <v>0</v>
      </c>
      <c r="AP293" s="2">
        <v>2.5000000000000001E-2</v>
      </c>
      <c r="AQ293" s="2">
        <v>2.5000000000000001E-2</v>
      </c>
      <c r="AR293" s="2">
        <v>0</v>
      </c>
      <c r="AS293" s="2">
        <v>0</v>
      </c>
      <c r="AT293" s="17">
        <v>8.0000000000000002E-3</v>
      </c>
    </row>
    <row r="294" spans="1:46" x14ac:dyDescent="0.25">
      <c r="A294" s="16">
        <v>306</v>
      </c>
      <c r="B294" s="14" t="s">
        <v>613</v>
      </c>
      <c r="C294" s="19" t="s">
        <v>614</v>
      </c>
      <c r="D294" s="9" t="s">
        <v>41</v>
      </c>
      <c r="E294" s="46">
        <f t="shared" si="52"/>
        <v>6.0000000000000001E-3</v>
      </c>
      <c r="F294" s="47">
        <f t="shared" si="53"/>
        <v>0</v>
      </c>
      <c r="G294" s="48">
        <f t="shared" si="54"/>
        <v>0</v>
      </c>
      <c r="H294" s="47">
        <f t="shared" si="55"/>
        <v>0</v>
      </c>
      <c r="I294" s="48">
        <f t="shared" si="56"/>
        <v>0</v>
      </c>
      <c r="J294" s="47">
        <f t="shared" si="57"/>
        <v>0</v>
      </c>
      <c r="K294" s="48">
        <f t="shared" si="58"/>
        <v>0</v>
      </c>
      <c r="L294" s="47">
        <f t="shared" si="59"/>
        <v>0</v>
      </c>
      <c r="M294" s="48">
        <f t="shared" si="60"/>
        <v>0</v>
      </c>
      <c r="N294" s="47">
        <f t="shared" si="61"/>
        <v>6.0000000000000001E-3</v>
      </c>
      <c r="O294" s="48">
        <f t="shared" si="62"/>
        <v>1</v>
      </c>
      <c r="P294" s="47">
        <f t="shared" si="63"/>
        <v>0</v>
      </c>
      <c r="Q294" s="48">
        <f t="shared" si="64"/>
        <v>0</v>
      </c>
      <c r="R294" s="8">
        <v>0</v>
      </c>
      <c r="S294" s="2">
        <v>0</v>
      </c>
      <c r="T294" s="2">
        <v>6.0000000000000001E-3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0</v>
      </c>
      <c r="AN294" s="2">
        <v>0</v>
      </c>
      <c r="AO294" s="2">
        <v>0</v>
      </c>
      <c r="AP294" s="2">
        <v>6.0000000000000001E-3</v>
      </c>
      <c r="AQ294" s="2">
        <v>6.0000000000000001E-3</v>
      </c>
      <c r="AR294" s="2">
        <v>0</v>
      </c>
      <c r="AS294" s="2">
        <v>0</v>
      </c>
      <c r="AT294" s="17">
        <v>0</v>
      </c>
    </row>
    <row r="295" spans="1:46" x14ac:dyDescent="0.25">
      <c r="A295" s="16">
        <v>307</v>
      </c>
      <c r="B295" s="14" t="s">
        <v>615</v>
      </c>
      <c r="C295" s="19" t="s">
        <v>616</v>
      </c>
      <c r="D295" s="9" t="s">
        <v>41</v>
      </c>
      <c r="E295" s="46">
        <f t="shared" si="52"/>
        <v>0.29799999999999999</v>
      </c>
      <c r="F295" s="47">
        <f t="shared" si="53"/>
        <v>0</v>
      </c>
      <c r="G295" s="48">
        <f t="shared" si="54"/>
        <v>0</v>
      </c>
      <c r="H295" s="47">
        <f t="shared" si="55"/>
        <v>0</v>
      </c>
      <c r="I295" s="48">
        <f t="shared" si="56"/>
        <v>0</v>
      </c>
      <c r="J295" s="47">
        <f t="shared" si="57"/>
        <v>0.29799999999999999</v>
      </c>
      <c r="K295" s="48">
        <f t="shared" si="58"/>
        <v>1</v>
      </c>
      <c r="L295" s="47">
        <f t="shared" si="59"/>
        <v>0</v>
      </c>
      <c r="M295" s="48">
        <f t="shared" si="60"/>
        <v>0</v>
      </c>
      <c r="N295" s="47">
        <f t="shared" si="61"/>
        <v>0</v>
      </c>
      <c r="O295" s="48">
        <f t="shared" si="62"/>
        <v>0</v>
      </c>
      <c r="P295" s="47">
        <f t="shared" si="63"/>
        <v>0</v>
      </c>
      <c r="Q295" s="48">
        <f t="shared" si="64"/>
        <v>0</v>
      </c>
      <c r="R295" s="8">
        <v>0</v>
      </c>
      <c r="S295" s="2">
        <v>0.29799999999999999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0.29799999999999999</v>
      </c>
      <c r="AI295" s="2">
        <v>0</v>
      </c>
      <c r="AJ295" s="2">
        <v>0</v>
      </c>
      <c r="AK295" s="2">
        <v>0</v>
      </c>
      <c r="AL295" s="2">
        <v>0</v>
      </c>
      <c r="AM295" s="2">
        <v>0</v>
      </c>
      <c r="AN295" s="2">
        <v>0</v>
      </c>
      <c r="AO295" s="2">
        <v>0</v>
      </c>
      <c r="AP295" s="2">
        <v>0</v>
      </c>
      <c r="AQ295" s="2">
        <v>0</v>
      </c>
      <c r="AR295" s="2">
        <v>0</v>
      </c>
      <c r="AS295" s="2">
        <v>0</v>
      </c>
      <c r="AT295" s="17">
        <v>0</v>
      </c>
    </row>
    <row r="296" spans="1:46" x14ac:dyDescent="0.25">
      <c r="A296" s="16">
        <v>308</v>
      </c>
      <c r="B296" s="14" t="s">
        <v>617</v>
      </c>
      <c r="C296" s="19" t="s">
        <v>618</v>
      </c>
      <c r="D296" s="9" t="s">
        <v>41</v>
      </c>
      <c r="E296" s="46">
        <f t="shared" si="52"/>
        <v>0.38</v>
      </c>
      <c r="F296" s="47">
        <f t="shared" si="53"/>
        <v>0</v>
      </c>
      <c r="G296" s="48">
        <f t="shared" si="54"/>
        <v>0</v>
      </c>
      <c r="H296" s="47">
        <f t="shared" si="55"/>
        <v>0</v>
      </c>
      <c r="I296" s="48">
        <f t="shared" si="56"/>
        <v>0</v>
      </c>
      <c r="J296" s="47">
        <f t="shared" si="57"/>
        <v>8.0000000000000002E-3</v>
      </c>
      <c r="K296" s="48">
        <f t="shared" si="58"/>
        <v>2.1052631578947368E-2</v>
      </c>
      <c r="L296" s="47">
        <f t="shared" si="59"/>
        <v>0</v>
      </c>
      <c r="M296" s="48">
        <f t="shared" si="60"/>
        <v>0</v>
      </c>
      <c r="N296" s="47">
        <f t="shared" si="61"/>
        <v>0.36399999999999999</v>
      </c>
      <c r="O296" s="48">
        <f t="shared" si="62"/>
        <v>0.95789473684210524</v>
      </c>
      <c r="P296" s="47">
        <f t="shared" si="63"/>
        <v>8.0000000000000002E-3</v>
      </c>
      <c r="Q296" s="48">
        <f t="shared" si="64"/>
        <v>2.1052631578947368E-2</v>
      </c>
      <c r="R296" s="8">
        <v>0</v>
      </c>
      <c r="S296" s="2">
        <v>8.0000000000000002E-3</v>
      </c>
      <c r="T296" s="2">
        <v>0.372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8.0000000000000002E-3</v>
      </c>
      <c r="AI296" s="2">
        <v>0</v>
      </c>
      <c r="AJ296" s="2">
        <v>0</v>
      </c>
      <c r="AK296" s="2">
        <v>0</v>
      </c>
      <c r="AL296" s="2">
        <v>0</v>
      </c>
      <c r="AM296" s="2">
        <v>0</v>
      </c>
      <c r="AN296" s="2">
        <v>0</v>
      </c>
      <c r="AO296" s="2">
        <v>0</v>
      </c>
      <c r="AP296" s="2">
        <v>0.36399999999999999</v>
      </c>
      <c r="AQ296" s="2">
        <v>0.36399999999999999</v>
      </c>
      <c r="AR296" s="2">
        <v>0</v>
      </c>
      <c r="AS296" s="2">
        <v>0</v>
      </c>
      <c r="AT296" s="17">
        <v>8.0000000000000002E-3</v>
      </c>
    </row>
    <row r="297" spans="1:46" x14ac:dyDescent="0.25">
      <c r="A297" s="16">
        <v>310</v>
      </c>
      <c r="B297" s="14" t="s">
        <v>619</v>
      </c>
      <c r="C297" s="19" t="s">
        <v>620</v>
      </c>
      <c r="D297" s="9" t="s">
        <v>41</v>
      </c>
      <c r="E297" s="46">
        <f t="shared" si="52"/>
        <v>0.19700000000000001</v>
      </c>
      <c r="F297" s="47">
        <f t="shared" si="53"/>
        <v>0</v>
      </c>
      <c r="G297" s="48">
        <f t="shared" si="54"/>
        <v>0</v>
      </c>
      <c r="H297" s="47">
        <f t="shared" si="55"/>
        <v>0</v>
      </c>
      <c r="I297" s="48">
        <f t="shared" si="56"/>
        <v>0</v>
      </c>
      <c r="J297" s="47">
        <f t="shared" si="57"/>
        <v>1.4E-2</v>
      </c>
      <c r="K297" s="48">
        <f t="shared" si="58"/>
        <v>7.1065989847715741E-2</v>
      </c>
      <c r="L297" s="47">
        <f t="shared" si="59"/>
        <v>0</v>
      </c>
      <c r="M297" s="48">
        <f t="shared" si="60"/>
        <v>0</v>
      </c>
      <c r="N297" s="47">
        <f t="shared" si="61"/>
        <v>0.183</v>
      </c>
      <c r="O297" s="48">
        <f t="shared" si="62"/>
        <v>0.92893401015228416</v>
      </c>
      <c r="P297" s="47">
        <f t="shared" si="63"/>
        <v>0</v>
      </c>
      <c r="Q297" s="48">
        <f t="shared" si="64"/>
        <v>0</v>
      </c>
      <c r="R297" s="8">
        <v>0</v>
      </c>
      <c r="S297" s="2">
        <v>1.4E-2</v>
      </c>
      <c r="T297" s="2">
        <v>0.183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1.4E-2</v>
      </c>
      <c r="AI297" s="2">
        <v>0</v>
      </c>
      <c r="AJ297" s="2">
        <v>0</v>
      </c>
      <c r="AK297" s="2">
        <v>0</v>
      </c>
      <c r="AL297" s="2">
        <v>0</v>
      </c>
      <c r="AM297" s="2">
        <v>0</v>
      </c>
      <c r="AN297" s="2">
        <v>0</v>
      </c>
      <c r="AO297" s="2">
        <v>0</v>
      </c>
      <c r="AP297" s="2">
        <v>0.183</v>
      </c>
      <c r="AQ297" s="2">
        <v>0.183</v>
      </c>
      <c r="AR297" s="2">
        <v>0</v>
      </c>
      <c r="AS297" s="2">
        <v>0</v>
      </c>
      <c r="AT297" s="17">
        <v>0</v>
      </c>
    </row>
    <row r="298" spans="1:46" x14ac:dyDescent="0.25">
      <c r="A298" s="16">
        <v>311</v>
      </c>
      <c r="B298" s="14" t="s">
        <v>621</v>
      </c>
      <c r="C298" s="19" t="s">
        <v>622</v>
      </c>
      <c r="D298" s="9" t="s">
        <v>41</v>
      </c>
      <c r="E298" s="46">
        <f t="shared" si="52"/>
        <v>0.84400000000000008</v>
      </c>
      <c r="F298" s="47">
        <f t="shared" si="53"/>
        <v>0</v>
      </c>
      <c r="G298" s="48">
        <f t="shared" si="54"/>
        <v>0</v>
      </c>
      <c r="H298" s="47">
        <f t="shared" si="55"/>
        <v>0</v>
      </c>
      <c r="I298" s="48">
        <f t="shared" si="56"/>
        <v>0</v>
      </c>
      <c r="J298" s="47">
        <f t="shared" si="57"/>
        <v>0.503</v>
      </c>
      <c r="K298" s="48">
        <f t="shared" si="58"/>
        <v>0.59597156398104256</v>
      </c>
      <c r="L298" s="47">
        <f t="shared" si="59"/>
        <v>0</v>
      </c>
      <c r="M298" s="48">
        <f t="shared" si="60"/>
        <v>0</v>
      </c>
      <c r="N298" s="47">
        <f t="shared" si="61"/>
        <v>0.34100000000000003</v>
      </c>
      <c r="O298" s="48">
        <f t="shared" si="62"/>
        <v>0.40402843601895733</v>
      </c>
      <c r="P298" s="47">
        <f t="shared" si="63"/>
        <v>0</v>
      </c>
      <c r="Q298" s="48">
        <f t="shared" si="64"/>
        <v>0</v>
      </c>
      <c r="R298" s="8">
        <v>0</v>
      </c>
      <c r="S298" s="2">
        <v>0.503</v>
      </c>
      <c r="T298" s="2">
        <v>0.34100000000000003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0.503</v>
      </c>
      <c r="AI298" s="2">
        <v>0</v>
      </c>
      <c r="AJ298" s="2">
        <v>0</v>
      </c>
      <c r="AK298" s="2">
        <v>0</v>
      </c>
      <c r="AL298" s="2">
        <v>0</v>
      </c>
      <c r="AM298" s="2">
        <v>0</v>
      </c>
      <c r="AN298" s="2">
        <v>0</v>
      </c>
      <c r="AO298" s="2">
        <v>0</v>
      </c>
      <c r="AP298" s="2">
        <v>0.34100000000000003</v>
      </c>
      <c r="AQ298" s="2">
        <v>0.34100000000000003</v>
      </c>
      <c r="AR298" s="2">
        <v>0</v>
      </c>
      <c r="AS298" s="2">
        <v>0</v>
      </c>
      <c r="AT298" s="17">
        <v>0</v>
      </c>
    </row>
    <row r="299" spans="1:46" x14ac:dyDescent="0.25">
      <c r="A299" s="16">
        <v>312</v>
      </c>
      <c r="B299" s="14" t="s">
        <v>623</v>
      </c>
      <c r="C299" s="19" t="s">
        <v>624</v>
      </c>
      <c r="D299" s="9" t="s">
        <v>41</v>
      </c>
      <c r="E299" s="46">
        <f t="shared" si="52"/>
        <v>0.22900000000000001</v>
      </c>
      <c r="F299" s="47">
        <f t="shared" si="53"/>
        <v>0</v>
      </c>
      <c r="G299" s="48">
        <f t="shared" si="54"/>
        <v>0</v>
      </c>
      <c r="H299" s="47">
        <f t="shared" si="55"/>
        <v>0</v>
      </c>
      <c r="I299" s="48">
        <f t="shared" si="56"/>
        <v>0</v>
      </c>
      <c r="J299" s="47">
        <f t="shared" si="57"/>
        <v>2E-3</v>
      </c>
      <c r="K299" s="48">
        <f t="shared" si="58"/>
        <v>8.7336244541484712E-3</v>
      </c>
      <c r="L299" s="47">
        <f t="shared" si="59"/>
        <v>0</v>
      </c>
      <c r="M299" s="48">
        <f t="shared" si="60"/>
        <v>0</v>
      </c>
      <c r="N299" s="47">
        <f t="shared" si="61"/>
        <v>0.22700000000000001</v>
      </c>
      <c r="O299" s="48">
        <f t="shared" si="62"/>
        <v>0.99126637554585151</v>
      </c>
      <c r="P299" s="47">
        <f t="shared" si="63"/>
        <v>0</v>
      </c>
      <c r="Q299" s="48">
        <f t="shared" si="64"/>
        <v>0</v>
      </c>
      <c r="R299" s="8">
        <v>0</v>
      </c>
      <c r="S299" s="2">
        <v>2E-3</v>
      </c>
      <c r="T299" s="2">
        <v>0.22700000000000001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2E-3</v>
      </c>
      <c r="AI299" s="2">
        <v>0</v>
      </c>
      <c r="AJ299" s="2">
        <v>0</v>
      </c>
      <c r="AK299" s="2">
        <v>0</v>
      </c>
      <c r="AL299" s="2">
        <v>0</v>
      </c>
      <c r="AM299" s="2">
        <v>0</v>
      </c>
      <c r="AN299" s="2">
        <v>0</v>
      </c>
      <c r="AO299" s="2">
        <v>0</v>
      </c>
      <c r="AP299" s="2">
        <v>0.22700000000000001</v>
      </c>
      <c r="AQ299" s="2">
        <v>0.22700000000000001</v>
      </c>
      <c r="AR299" s="2">
        <v>0</v>
      </c>
      <c r="AS299" s="2">
        <v>0</v>
      </c>
      <c r="AT299" s="17">
        <v>0</v>
      </c>
    </row>
    <row r="300" spans="1:46" x14ac:dyDescent="0.25">
      <c r="A300" s="16">
        <v>313</v>
      </c>
      <c r="B300" s="14" t="s">
        <v>625</v>
      </c>
      <c r="C300" s="19" t="s">
        <v>626</v>
      </c>
      <c r="D300" s="9" t="s">
        <v>41</v>
      </c>
      <c r="E300" s="46">
        <f t="shared" si="52"/>
        <v>0.502</v>
      </c>
      <c r="F300" s="47">
        <f t="shared" si="53"/>
        <v>0</v>
      </c>
      <c r="G300" s="48">
        <f t="shared" si="54"/>
        <v>0</v>
      </c>
      <c r="H300" s="47">
        <f t="shared" si="55"/>
        <v>0</v>
      </c>
      <c r="I300" s="48">
        <f t="shared" si="56"/>
        <v>0</v>
      </c>
      <c r="J300" s="47">
        <f t="shared" si="57"/>
        <v>0.33200000000000002</v>
      </c>
      <c r="K300" s="48">
        <f t="shared" si="58"/>
        <v>0.66135458167330685</v>
      </c>
      <c r="L300" s="47">
        <f t="shared" si="59"/>
        <v>0</v>
      </c>
      <c r="M300" s="48">
        <f t="shared" si="60"/>
        <v>0</v>
      </c>
      <c r="N300" s="47">
        <f t="shared" si="61"/>
        <v>0.17</v>
      </c>
      <c r="O300" s="48">
        <f t="shared" si="62"/>
        <v>0.33864541832669326</v>
      </c>
      <c r="P300" s="47">
        <f t="shared" si="63"/>
        <v>0</v>
      </c>
      <c r="Q300" s="48">
        <f t="shared" si="64"/>
        <v>0</v>
      </c>
      <c r="R300" s="8">
        <v>0</v>
      </c>
      <c r="S300" s="2">
        <v>0.33200000000000002</v>
      </c>
      <c r="T300" s="2">
        <v>0.17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0.33200000000000002</v>
      </c>
      <c r="AI300" s="2">
        <v>0</v>
      </c>
      <c r="AJ300" s="2">
        <v>0</v>
      </c>
      <c r="AK300" s="2">
        <v>0</v>
      </c>
      <c r="AL300" s="2">
        <v>0</v>
      </c>
      <c r="AM300" s="2">
        <v>0</v>
      </c>
      <c r="AN300" s="2">
        <v>0</v>
      </c>
      <c r="AO300" s="2">
        <v>0</v>
      </c>
      <c r="AP300" s="2">
        <v>0.17</v>
      </c>
      <c r="AQ300" s="2">
        <v>0.17</v>
      </c>
      <c r="AR300" s="2">
        <v>0</v>
      </c>
      <c r="AS300" s="2">
        <v>0</v>
      </c>
      <c r="AT300" s="17">
        <v>0</v>
      </c>
    </row>
    <row r="301" spans="1:46" x14ac:dyDescent="0.25">
      <c r="A301" s="16">
        <v>314</v>
      </c>
      <c r="B301" s="14" t="s">
        <v>627</v>
      </c>
      <c r="C301" s="19" t="s">
        <v>628</v>
      </c>
      <c r="D301" s="9" t="s">
        <v>41</v>
      </c>
      <c r="E301" s="46">
        <f t="shared" si="52"/>
        <v>0.18</v>
      </c>
      <c r="F301" s="47">
        <f t="shared" si="53"/>
        <v>0</v>
      </c>
      <c r="G301" s="48">
        <f t="shared" si="54"/>
        <v>0</v>
      </c>
      <c r="H301" s="47">
        <f t="shared" si="55"/>
        <v>0</v>
      </c>
      <c r="I301" s="48">
        <f t="shared" si="56"/>
        <v>0</v>
      </c>
      <c r="J301" s="47">
        <f t="shared" si="57"/>
        <v>0</v>
      </c>
      <c r="K301" s="48">
        <f t="shared" si="58"/>
        <v>0</v>
      </c>
      <c r="L301" s="47">
        <f t="shared" si="59"/>
        <v>0.13</v>
      </c>
      <c r="M301" s="48">
        <f t="shared" si="60"/>
        <v>0.72222222222222232</v>
      </c>
      <c r="N301" s="47">
        <f t="shared" si="61"/>
        <v>0.03</v>
      </c>
      <c r="O301" s="48">
        <f t="shared" si="62"/>
        <v>0.16666666666666666</v>
      </c>
      <c r="P301" s="47">
        <f t="shared" si="63"/>
        <v>0.02</v>
      </c>
      <c r="Q301" s="48">
        <f t="shared" si="64"/>
        <v>0.11111111111111112</v>
      </c>
      <c r="R301" s="8">
        <v>0</v>
      </c>
      <c r="S301" s="2">
        <v>0.13</v>
      </c>
      <c r="T301" s="2">
        <v>0.05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0.13</v>
      </c>
      <c r="AK301" s="2">
        <v>0</v>
      </c>
      <c r="AL301" s="2">
        <v>0</v>
      </c>
      <c r="AM301" s="2">
        <v>0</v>
      </c>
      <c r="AN301" s="2">
        <v>0</v>
      </c>
      <c r="AO301" s="2">
        <v>0</v>
      </c>
      <c r="AP301" s="2">
        <v>0.03</v>
      </c>
      <c r="AQ301" s="2">
        <v>0.03</v>
      </c>
      <c r="AR301" s="2">
        <v>0</v>
      </c>
      <c r="AS301" s="2">
        <v>0</v>
      </c>
      <c r="AT301" s="17">
        <v>0.02</v>
      </c>
    </row>
    <row r="302" spans="1:46" x14ac:dyDescent="0.25">
      <c r="A302" s="16">
        <v>315</v>
      </c>
      <c r="B302" s="14" t="s">
        <v>629</v>
      </c>
      <c r="C302" s="19" t="s">
        <v>630</v>
      </c>
      <c r="D302" s="9" t="s">
        <v>41</v>
      </c>
      <c r="E302" s="46">
        <f t="shared" si="52"/>
        <v>0.81100000000000005</v>
      </c>
      <c r="F302" s="47">
        <f t="shared" si="53"/>
        <v>0</v>
      </c>
      <c r="G302" s="48">
        <f t="shared" si="54"/>
        <v>0</v>
      </c>
      <c r="H302" s="47">
        <f t="shared" si="55"/>
        <v>0</v>
      </c>
      <c r="I302" s="48">
        <f t="shared" si="56"/>
        <v>0</v>
      </c>
      <c r="J302" s="47">
        <f t="shared" si="57"/>
        <v>0.1</v>
      </c>
      <c r="K302" s="48">
        <f t="shared" si="58"/>
        <v>0.12330456226880394</v>
      </c>
      <c r="L302" s="47">
        <f t="shared" si="59"/>
        <v>3.1E-2</v>
      </c>
      <c r="M302" s="48">
        <f t="shared" si="60"/>
        <v>3.8224414303329221E-2</v>
      </c>
      <c r="N302" s="47">
        <f t="shared" si="61"/>
        <v>0.65600000000000003</v>
      </c>
      <c r="O302" s="48">
        <f t="shared" si="62"/>
        <v>0.80887792848335383</v>
      </c>
      <c r="P302" s="47">
        <f t="shared" si="63"/>
        <v>2.4E-2</v>
      </c>
      <c r="Q302" s="48">
        <f t="shared" si="64"/>
        <v>2.9593094944512944E-2</v>
      </c>
      <c r="R302" s="8">
        <v>0</v>
      </c>
      <c r="S302" s="2">
        <v>0.13100000000000001</v>
      </c>
      <c r="T302" s="2">
        <v>0.68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0.1</v>
      </c>
      <c r="AI302" s="2">
        <v>0</v>
      </c>
      <c r="AJ302" s="2">
        <v>3.1E-2</v>
      </c>
      <c r="AK302" s="2">
        <v>0</v>
      </c>
      <c r="AL302" s="2">
        <v>0</v>
      </c>
      <c r="AM302" s="2">
        <v>0</v>
      </c>
      <c r="AN302" s="2">
        <v>0</v>
      </c>
      <c r="AO302" s="2">
        <v>0</v>
      </c>
      <c r="AP302" s="2">
        <v>0.65600000000000003</v>
      </c>
      <c r="AQ302" s="2">
        <v>0.65600000000000003</v>
      </c>
      <c r="AR302" s="2">
        <v>0</v>
      </c>
      <c r="AS302" s="2">
        <v>0</v>
      </c>
      <c r="AT302" s="17">
        <v>2.4E-2</v>
      </c>
    </row>
    <row r="303" spans="1:46" x14ac:dyDescent="0.25">
      <c r="A303" s="16">
        <v>316</v>
      </c>
      <c r="B303" s="14" t="s">
        <v>631</v>
      </c>
      <c r="C303" s="19" t="s">
        <v>632</v>
      </c>
      <c r="D303" s="9" t="s">
        <v>34</v>
      </c>
      <c r="E303" s="46">
        <f t="shared" si="52"/>
        <v>16.170000000000002</v>
      </c>
      <c r="F303" s="47">
        <f t="shared" si="53"/>
        <v>0</v>
      </c>
      <c r="G303" s="48">
        <f t="shared" si="54"/>
        <v>0</v>
      </c>
      <c r="H303" s="47">
        <f t="shared" si="55"/>
        <v>0</v>
      </c>
      <c r="I303" s="48">
        <f t="shared" si="56"/>
        <v>0</v>
      </c>
      <c r="J303" s="47">
        <f t="shared" si="57"/>
        <v>0</v>
      </c>
      <c r="K303" s="48">
        <f t="shared" si="58"/>
        <v>0</v>
      </c>
      <c r="L303" s="47">
        <f t="shared" si="59"/>
        <v>0</v>
      </c>
      <c r="M303" s="48">
        <f t="shared" si="60"/>
        <v>0</v>
      </c>
      <c r="N303" s="47">
        <f t="shared" si="61"/>
        <v>16.170000000000002</v>
      </c>
      <c r="O303" s="48">
        <f t="shared" si="62"/>
        <v>1</v>
      </c>
      <c r="P303" s="47">
        <f t="shared" si="63"/>
        <v>0</v>
      </c>
      <c r="Q303" s="48">
        <f t="shared" si="64"/>
        <v>0</v>
      </c>
      <c r="R303" s="8">
        <v>0</v>
      </c>
      <c r="S303" s="2">
        <v>16.170000000000002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0</v>
      </c>
      <c r="AN303" s="2">
        <v>0.17</v>
      </c>
      <c r="AO303" s="2">
        <v>0</v>
      </c>
      <c r="AP303" s="2">
        <v>0</v>
      </c>
      <c r="AQ303" s="2">
        <v>0</v>
      </c>
      <c r="AR303" s="2">
        <v>0</v>
      </c>
      <c r="AS303" s="2">
        <v>16</v>
      </c>
      <c r="AT303" s="17">
        <v>0</v>
      </c>
    </row>
    <row r="304" spans="1:46" x14ac:dyDescent="0.25">
      <c r="A304" s="16">
        <v>317</v>
      </c>
      <c r="B304" s="14" t="s">
        <v>633</v>
      </c>
      <c r="C304" s="19" t="s">
        <v>634</v>
      </c>
      <c r="D304" s="9" t="s">
        <v>34</v>
      </c>
      <c r="E304" s="46">
        <f t="shared" si="52"/>
        <v>15.693999999999999</v>
      </c>
      <c r="F304" s="47">
        <f t="shared" si="53"/>
        <v>0</v>
      </c>
      <c r="G304" s="48">
        <f t="shared" si="54"/>
        <v>0</v>
      </c>
      <c r="H304" s="47">
        <f t="shared" si="55"/>
        <v>0</v>
      </c>
      <c r="I304" s="48">
        <f t="shared" si="56"/>
        <v>0</v>
      </c>
      <c r="J304" s="47">
        <f t="shared" si="57"/>
        <v>0</v>
      </c>
      <c r="K304" s="48">
        <f t="shared" si="58"/>
        <v>0</v>
      </c>
      <c r="L304" s="47">
        <f t="shared" si="59"/>
        <v>0</v>
      </c>
      <c r="M304" s="48">
        <f t="shared" si="60"/>
        <v>0</v>
      </c>
      <c r="N304" s="47">
        <f t="shared" si="61"/>
        <v>15.693999999999999</v>
      </c>
      <c r="O304" s="48">
        <f t="shared" si="62"/>
        <v>1</v>
      </c>
      <c r="P304" s="47">
        <f t="shared" si="63"/>
        <v>0</v>
      </c>
      <c r="Q304" s="48">
        <f t="shared" si="64"/>
        <v>0</v>
      </c>
      <c r="R304" s="8">
        <v>1.4E-2</v>
      </c>
      <c r="S304" s="2">
        <v>15.68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0</v>
      </c>
      <c r="AN304" s="2">
        <v>0.68</v>
      </c>
      <c r="AO304" s="2">
        <v>0</v>
      </c>
      <c r="AP304" s="2">
        <v>1.4E-2</v>
      </c>
      <c r="AQ304" s="2">
        <v>1.4E-2</v>
      </c>
      <c r="AR304" s="2">
        <v>0</v>
      </c>
      <c r="AS304" s="2">
        <v>15</v>
      </c>
      <c r="AT304" s="17">
        <v>0</v>
      </c>
    </row>
    <row r="305" spans="1:46" x14ac:dyDescent="0.25">
      <c r="A305" s="16">
        <v>318</v>
      </c>
      <c r="B305" s="14" t="s">
        <v>635</v>
      </c>
      <c r="C305" s="19" t="s">
        <v>636</v>
      </c>
      <c r="D305" s="9" t="s">
        <v>34</v>
      </c>
      <c r="E305" s="46">
        <f t="shared" si="52"/>
        <v>22.746000000000002</v>
      </c>
      <c r="F305" s="47">
        <f t="shared" si="53"/>
        <v>0</v>
      </c>
      <c r="G305" s="48">
        <f t="shared" si="54"/>
        <v>0</v>
      </c>
      <c r="H305" s="47">
        <f t="shared" si="55"/>
        <v>0</v>
      </c>
      <c r="I305" s="48">
        <f t="shared" si="56"/>
        <v>0</v>
      </c>
      <c r="J305" s="47">
        <f t="shared" si="57"/>
        <v>0</v>
      </c>
      <c r="K305" s="48">
        <f t="shared" si="58"/>
        <v>0</v>
      </c>
      <c r="L305" s="47">
        <f t="shared" si="59"/>
        <v>0</v>
      </c>
      <c r="M305" s="48">
        <f t="shared" si="60"/>
        <v>0</v>
      </c>
      <c r="N305" s="47">
        <f t="shared" si="61"/>
        <v>22.746000000000002</v>
      </c>
      <c r="O305" s="48">
        <f t="shared" si="62"/>
        <v>1</v>
      </c>
      <c r="P305" s="47">
        <f t="shared" si="63"/>
        <v>0</v>
      </c>
      <c r="Q305" s="48">
        <f t="shared" si="64"/>
        <v>0</v>
      </c>
      <c r="R305" s="8">
        <v>0</v>
      </c>
      <c r="S305" s="2">
        <v>22.746000000000002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0</v>
      </c>
      <c r="AN305" s="2">
        <v>6.7460000000000004</v>
      </c>
      <c r="AO305" s="2">
        <v>0</v>
      </c>
      <c r="AP305" s="2">
        <v>0</v>
      </c>
      <c r="AQ305" s="2">
        <v>0</v>
      </c>
      <c r="AR305" s="2">
        <v>0</v>
      </c>
      <c r="AS305" s="2">
        <v>16</v>
      </c>
      <c r="AT305" s="17">
        <v>0</v>
      </c>
    </row>
    <row r="306" spans="1:46" x14ac:dyDescent="0.25">
      <c r="A306" s="16">
        <v>319</v>
      </c>
      <c r="B306" s="14" t="s">
        <v>637</v>
      </c>
      <c r="C306" s="19" t="s">
        <v>638</v>
      </c>
      <c r="D306" s="9" t="s">
        <v>41</v>
      </c>
      <c r="E306" s="46">
        <f t="shared" si="52"/>
        <v>0.34</v>
      </c>
      <c r="F306" s="47">
        <f t="shared" si="53"/>
        <v>0</v>
      </c>
      <c r="G306" s="48">
        <f t="shared" si="54"/>
        <v>0</v>
      </c>
      <c r="H306" s="47">
        <f t="shared" si="55"/>
        <v>0</v>
      </c>
      <c r="I306" s="48">
        <f t="shared" si="56"/>
        <v>0</v>
      </c>
      <c r="J306" s="47">
        <f t="shared" si="57"/>
        <v>0</v>
      </c>
      <c r="K306" s="48">
        <f t="shared" si="58"/>
        <v>0</v>
      </c>
      <c r="L306" s="47">
        <f t="shared" si="59"/>
        <v>8.0000000000000002E-3</v>
      </c>
      <c r="M306" s="48">
        <f t="shared" si="60"/>
        <v>2.3529411764705882E-2</v>
      </c>
      <c r="N306" s="47">
        <f t="shared" si="61"/>
        <v>0.32500000000000001</v>
      </c>
      <c r="O306" s="48">
        <f t="shared" si="62"/>
        <v>0.95588235294117641</v>
      </c>
      <c r="P306" s="47">
        <f t="shared" si="63"/>
        <v>7.0000000000000001E-3</v>
      </c>
      <c r="Q306" s="48">
        <f t="shared" si="64"/>
        <v>2.0588235294117647E-2</v>
      </c>
      <c r="R306" s="8">
        <v>0</v>
      </c>
      <c r="S306" s="2">
        <v>8.0000000000000002E-3</v>
      </c>
      <c r="T306" s="2">
        <v>0.33200000000000002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0</v>
      </c>
      <c r="AF306" s="2">
        <v>0</v>
      </c>
      <c r="AG306" s="2">
        <v>0</v>
      </c>
      <c r="AH306" s="2">
        <v>0</v>
      </c>
      <c r="AI306" s="2">
        <v>0</v>
      </c>
      <c r="AJ306" s="2">
        <v>8.0000000000000002E-3</v>
      </c>
      <c r="AK306" s="2">
        <v>0</v>
      </c>
      <c r="AL306" s="2">
        <v>0</v>
      </c>
      <c r="AM306" s="2">
        <v>0</v>
      </c>
      <c r="AN306" s="2">
        <v>0</v>
      </c>
      <c r="AO306" s="2">
        <v>0</v>
      </c>
      <c r="AP306" s="2">
        <v>0.32500000000000001</v>
      </c>
      <c r="AQ306" s="2">
        <v>0.32500000000000001</v>
      </c>
      <c r="AR306" s="2">
        <v>0</v>
      </c>
      <c r="AS306" s="2">
        <v>0</v>
      </c>
      <c r="AT306" s="17">
        <v>7.0000000000000001E-3</v>
      </c>
    </row>
    <row r="307" spans="1:46" x14ac:dyDescent="0.25">
      <c r="A307" s="16">
        <v>320</v>
      </c>
      <c r="B307" s="14" t="s">
        <v>639</v>
      </c>
      <c r="C307" s="19" t="s">
        <v>640</v>
      </c>
      <c r="D307" s="9" t="s">
        <v>46</v>
      </c>
      <c r="E307" s="46">
        <f t="shared" si="52"/>
        <v>0.13200000000000001</v>
      </c>
      <c r="F307" s="47">
        <f t="shared" si="53"/>
        <v>0</v>
      </c>
      <c r="G307" s="48">
        <f t="shared" si="54"/>
        <v>0</v>
      </c>
      <c r="H307" s="47">
        <f t="shared" si="55"/>
        <v>0</v>
      </c>
      <c r="I307" s="48">
        <f t="shared" si="56"/>
        <v>0</v>
      </c>
      <c r="J307" s="47">
        <f t="shared" si="57"/>
        <v>0</v>
      </c>
      <c r="K307" s="48">
        <f t="shared" si="58"/>
        <v>0</v>
      </c>
      <c r="L307" s="47">
        <f t="shared" si="59"/>
        <v>6.6000000000000003E-2</v>
      </c>
      <c r="M307" s="48">
        <f t="shared" si="60"/>
        <v>0.5</v>
      </c>
      <c r="N307" s="47">
        <f t="shared" si="61"/>
        <v>6.6000000000000003E-2</v>
      </c>
      <c r="O307" s="48">
        <f t="shared" si="62"/>
        <v>0.5</v>
      </c>
      <c r="P307" s="47">
        <f t="shared" si="63"/>
        <v>0</v>
      </c>
      <c r="Q307" s="48">
        <f t="shared" si="64"/>
        <v>0</v>
      </c>
      <c r="R307" s="8">
        <v>0</v>
      </c>
      <c r="S307" s="2">
        <v>6.6000000000000003E-2</v>
      </c>
      <c r="T307" s="2">
        <v>6.6000000000000003E-2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  <c r="AJ307" s="2">
        <v>6.6000000000000003E-2</v>
      </c>
      <c r="AK307" s="2">
        <v>0</v>
      </c>
      <c r="AL307" s="2">
        <v>0</v>
      </c>
      <c r="AM307" s="2">
        <v>0</v>
      </c>
      <c r="AN307" s="2">
        <v>0</v>
      </c>
      <c r="AO307" s="2">
        <v>0</v>
      </c>
      <c r="AP307" s="2">
        <v>6.6000000000000003E-2</v>
      </c>
      <c r="AQ307" s="2">
        <v>6.6000000000000003E-2</v>
      </c>
      <c r="AR307" s="2">
        <v>0</v>
      </c>
      <c r="AS307" s="2">
        <v>0</v>
      </c>
      <c r="AT307" s="17">
        <v>0</v>
      </c>
    </row>
    <row r="308" spans="1:46" x14ac:dyDescent="0.25">
      <c r="A308" s="16">
        <v>321</v>
      </c>
      <c r="B308" s="14" t="s">
        <v>641</v>
      </c>
      <c r="C308" s="19" t="s">
        <v>642</v>
      </c>
      <c r="D308" s="9" t="s">
        <v>46</v>
      </c>
      <c r="E308" s="46">
        <f t="shared" ref="E308:E366" si="65">R308+S308+T308+Y308+W308</f>
        <v>5.6000000000000001E-2</v>
      </c>
      <c r="F308" s="47">
        <f t="shared" ref="F308:F366" si="66">AF308+Z308</f>
        <v>0</v>
      </c>
      <c r="G308" s="48">
        <f t="shared" ref="G308:G366" si="67">F308/E308</f>
        <v>0</v>
      </c>
      <c r="H308" s="47">
        <f t="shared" ref="H308:H366" si="68">AC308</f>
        <v>0</v>
      </c>
      <c r="I308" s="48">
        <f t="shared" ref="I308:I366" si="69">H308/E308</f>
        <v>0</v>
      </c>
      <c r="J308" s="47">
        <f t="shared" ref="J308:J366" si="70">AA308-AC308+AH308</f>
        <v>0</v>
      </c>
      <c r="K308" s="48">
        <f t="shared" ref="K308:K366" si="71">J308/E308</f>
        <v>0</v>
      </c>
      <c r="L308" s="47">
        <f t="shared" ref="L308:L366" si="72">AD308+AJ308</f>
        <v>2.8000000000000001E-2</v>
      </c>
      <c r="M308" s="48">
        <f t="shared" ref="M308:M366" si="73">L308/E308</f>
        <v>0.5</v>
      </c>
      <c r="N308" s="47">
        <f t="shared" ref="N308:N366" si="74">AE308+AN308+AS308+AP308</f>
        <v>2.3E-2</v>
      </c>
      <c r="O308" s="48">
        <f t="shared" ref="O308:O366" si="75">N308/E308</f>
        <v>0.4107142857142857</v>
      </c>
      <c r="P308" s="47">
        <f t="shared" ref="P308:P366" si="76">AL308+AT308</f>
        <v>5.0000000000000001E-3</v>
      </c>
      <c r="Q308" s="48">
        <f t="shared" ref="Q308:Q366" si="77">P308/E308</f>
        <v>8.9285714285714288E-2</v>
      </c>
      <c r="R308" s="8">
        <v>0</v>
      </c>
      <c r="S308" s="2">
        <v>2.8000000000000001E-2</v>
      </c>
      <c r="T308" s="2">
        <v>2.8000000000000001E-2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  <c r="AJ308" s="2">
        <v>2.8000000000000001E-2</v>
      </c>
      <c r="AK308" s="2">
        <v>0</v>
      </c>
      <c r="AL308" s="2">
        <v>0</v>
      </c>
      <c r="AM308" s="2">
        <v>0</v>
      </c>
      <c r="AN308" s="2">
        <v>0</v>
      </c>
      <c r="AO308" s="2">
        <v>0</v>
      </c>
      <c r="AP308" s="2">
        <v>2.3E-2</v>
      </c>
      <c r="AQ308" s="2">
        <v>2.3E-2</v>
      </c>
      <c r="AR308" s="2">
        <v>0</v>
      </c>
      <c r="AS308" s="2">
        <v>0</v>
      </c>
      <c r="AT308" s="17">
        <v>5.0000000000000001E-3</v>
      </c>
    </row>
    <row r="309" spans="1:46" x14ac:dyDescent="0.25">
      <c r="A309" s="16">
        <v>322</v>
      </c>
      <c r="B309" s="14" t="s">
        <v>643</v>
      </c>
      <c r="C309" s="19" t="s">
        <v>644</v>
      </c>
      <c r="D309" s="9" t="s">
        <v>41</v>
      </c>
      <c r="E309" s="46">
        <f t="shared" si="65"/>
        <v>4.72</v>
      </c>
      <c r="F309" s="47">
        <f t="shared" si="66"/>
        <v>0</v>
      </c>
      <c r="G309" s="48">
        <f t="shared" si="67"/>
        <v>0</v>
      </c>
      <c r="H309" s="47">
        <f t="shared" si="68"/>
        <v>0</v>
      </c>
      <c r="I309" s="48">
        <f t="shared" si="69"/>
        <v>0</v>
      </c>
      <c r="J309" s="47">
        <f t="shared" si="70"/>
        <v>4.3</v>
      </c>
      <c r="K309" s="48">
        <f t="shared" si="71"/>
        <v>0.91101694915254239</v>
      </c>
      <c r="L309" s="47">
        <f t="shared" si="72"/>
        <v>0.21</v>
      </c>
      <c r="M309" s="48">
        <f t="shared" si="73"/>
        <v>4.4491525423728813E-2</v>
      </c>
      <c r="N309" s="47">
        <f t="shared" si="74"/>
        <v>0.18</v>
      </c>
      <c r="O309" s="48">
        <f t="shared" si="75"/>
        <v>3.8135593220338986E-2</v>
      </c>
      <c r="P309" s="47">
        <f t="shared" si="76"/>
        <v>0.03</v>
      </c>
      <c r="Q309" s="48">
        <f t="shared" si="77"/>
        <v>6.3559322033898309E-3</v>
      </c>
      <c r="R309" s="8">
        <v>0</v>
      </c>
      <c r="S309" s="2">
        <v>4.51</v>
      </c>
      <c r="T309" s="2">
        <v>0.21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  <c r="AE309" s="2">
        <v>0</v>
      </c>
      <c r="AF309" s="2">
        <v>0</v>
      </c>
      <c r="AG309" s="2">
        <v>0</v>
      </c>
      <c r="AH309" s="2">
        <v>4.3</v>
      </c>
      <c r="AI309" s="2">
        <v>0</v>
      </c>
      <c r="AJ309" s="2">
        <v>0.21</v>
      </c>
      <c r="AK309" s="2">
        <v>0</v>
      </c>
      <c r="AL309" s="2">
        <v>0</v>
      </c>
      <c r="AM309" s="2">
        <v>0</v>
      </c>
      <c r="AN309" s="2">
        <v>0</v>
      </c>
      <c r="AO309" s="2">
        <v>0</v>
      </c>
      <c r="AP309" s="2">
        <v>0.18</v>
      </c>
      <c r="AQ309" s="2">
        <v>0.18</v>
      </c>
      <c r="AR309" s="2">
        <v>0</v>
      </c>
      <c r="AS309" s="2">
        <v>0</v>
      </c>
      <c r="AT309" s="17">
        <v>0.03</v>
      </c>
    </row>
    <row r="310" spans="1:46" x14ac:dyDescent="0.25">
      <c r="A310" s="16">
        <v>323</v>
      </c>
      <c r="B310" s="14" t="s">
        <v>645</v>
      </c>
      <c r="C310" s="19" t="s">
        <v>646</v>
      </c>
      <c r="D310" s="9" t="s">
        <v>34</v>
      </c>
      <c r="E310" s="46">
        <f t="shared" si="65"/>
        <v>60.015000000000001</v>
      </c>
      <c r="F310" s="47">
        <f t="shared" si="66"/>
        <v>0</v>
      </c>
      <c r="G310" s="48">
        <f t="shared" si="67"/>
        <v>0</v>
      </c>
      <c r="H310" s="47">
        <f t="shared" si="68"/>
        <v>0.115</v>
      </c>
      <c r="I310" s="48">
        <f t="shared" si="69"/>
        <v>1.9161876197617263E-3</v>
      </c>
      <c r="J310" s="47">
        <f t="shared" si="70"/>
        <v>0</v>
      </c>
      <c r="K310" s="48">
        <f t="shared" si="71"/>
        <v>0</v>
      </c>
      <c r="L310" s="47">
        <f t="shared" si="72"/>
        <v>0</v>
      </c>
      <c r="M310" s="48">
        <f t="shared" si="73"/>
        <v>0</v>
      </c>
      <c r="N310" s="47">
        <f t="shared" si="74"/>
        <v>59.9</v>
      </c>
      <c r="O310" s="48">
        <f t="shared" si="75"/>
        <v>0.99808381238023824</v>
      </c>
      <c r="P310" s="47">
        <f t="shared" si="76"/>
        <v>0</v>
      </c>
      <c r="Q310" s="48">
        <f t="shared" si="77"/>
        <v>0</v>
      </c>
      <c r="R310" s="8">
        <v>0</v>
      </c>
      <c r="S310" s="2">
        <v>59.9</v>
      </c>
      <c r="T310" s="2">
        <v>0.115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0.115</v>
      </c>
      <c r="AB310" s="2">
        <v>0</v>
      </c>
      <c r="AC310" s="2">
        <v>0.115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0</v>
      </c>
      <c r="AN310" s="2">
        <v>41.9</v>
      </c>
      <c r="AO310" s="2">
        <v>0</v>
      </c>
      <c r="AP310" s="2">
        <v>0</v>
      </c>
      <c r="AQ310" s="2">
        <v>0</v>
      </c>
      <c r="AR310" s="2">
        <v>0</v>
      </c>
      <c r="AS310" s="2">
        <v>18</v>
      </c>
      <c r="AT310" s="17">
        <v>0</v>
      </c>
    </row>
    <row r="311" spans="1:46" x14ac:dyDescent="0.25">
      <c r="A311" s="16">
        <v>324</v>
      </c>
      <c r="B311" s="14" t="s">
        <v>647</v>
      </c>
      <c r="C311" s="19" t="s">
        <v>648</v>
      </c>
      <c r="D311" s="9" t="s">
        <v>41</v>
      </c>
      <c r="E311" s="46">
        <f t="shared" si="65"/>
        <v>6.4789999999999992</v>
      </c>
      <c r="F311" s="47">
        <f t="shared" si="66"/>
        <v>0</v>
      </c>
      <c r="G311" s="48">
        <f t="shared" si="67"/>
        <v>0</v>
      </c>
      <c r="H311" s="47">
        <f t="shared" si="68"/>
        <v>0</v>
      </c>
      <c r="I311" s="48">
        <f t="shared" si="69"/>
        <v>0</v>
      </c>
      <c r="J311" s="47">
        <f t="shared" si="70"/>
        <v>1.2999999999999999E-2</v>
      </c>
      <c r="K311" s="48">
        <f t="shared" si="71"/>
        <v>2.0064824818644853E-3</v>
      </c>
      <c r="L311" s="47">
        <f t="shared" si="72"/>
        <v>2.9929999999999999</v>
      </c>
      <c r="M311" s="48">
        <f t="shared" si="73"/>
        <v>0.46195400524772345</v>
      </c>
      <c r="N311" s="47">
        <f t="shared" si="74"/>
        <v>3.2450000000000001</v>
      </c>
      <c r="O311" s="48">
        <f t="shared" si="75"/>
        <v>0.50084889643463504</v>
      </c>
      <c r="P311" s="47">
        <f t="shared" si="76"/>
        <v>0.22800000000000001</v>
      </c>
      <c r="Q311" s="48">
        <f t="shared" si="77"/>
        <v>3.519061583577713E-2</v>
      </c>
      <c r="R311" s="8">
        <v>0</v>
      </c>
      <c r="S311" s="2">
        <v>3.0059999999999998</v>
      </c>
      <c r="T311" s="2">
        <v>3.4729999999999999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1.2999999999999999E-2</v>
      </c>
      <c r="AI311" s="2">
        <v>0</v>
      </c>
      <c r="AJ311" s="2">
        <v>2.9929999999999999</v>
      </c>
      <c r="AK311" s="2">
        <v>0</v>
      </c>
      <c r="AL311" s="2">
        <v>0</v>
      </c>
      <c r="AM311" s="2">
        <v>0</v>
      </c>
      <c r="AN311" s="2">
        <v>0</v>
      </c>
      <c r="AO311" s="2">
        <v>0</v>
      </c>
      <c r="AP311" s="2">
        <v>3.2450000000000001</v>
      </c>
      <c r="AQ311" s="2">
        <v>3.2450000000000001</v>
      </c>
      <c r="AR311" s="2">
        <v>0</v>
      </c>
      <c r="AS311" s="2">
        <v>0</v>
      </c>
      <c r="AT311" s="17">
        <v>0.22800000000000001</v>
      </c>
    </row>
    <row r="312" spans="1:46" x14ac:dyDescent="0.25">
      <c r="A312" s="16">
        <v>325</v>
      </c>
      <c r="B312" s="14" t="s">
        <v>649</v>
      </c>
      <c r="C312" s="19" t="s">
        <v>650</v>
      </c>
      <c r="D312" s="9" t="s">
        <v>41</v>
      </c>
      <c r="E312" s="46">
        <f t="shared" si="65"/>
        <v>6101.8</v>
      </c>
      <c r="F312" s="47">
        <f t="shared" si="66"/>
        <v>0</v>
      </c>
      <c r="G312" s="48">
        <f t="shared" si="67"/>
        <v>0</v>
      </c>
      <c r="H312" s="47">
        <f t="shared" si="68"/>
        <v>0</v>
      </c>
      <c r="I312" s="48">
        <f t="shared" si="69"/>
        <v>0</v>
      </c>
      <c r="J312" s="47">
        <f t="shared" si="70"/>
        <v>6101.8</v>
      </c>
      <c r="K312" s="48">
        <f t="shared" si="71"/>
        <v>1</v>
      </c>
      <c r="L312" s="47">
        <f t="shared" si="72"/>
        <v>0</v>
      </c>
      <c r="M312" s="48">
        <f t="shared" si="73"/>
        <v>0</v>
      </c>
      <c r="N312" s="47">
        <f t="shared" si="74"/>
        <v>0</v>
      </c>
      <c r="O312" s="48">
        <f t="shared" si="75"/>
        <v>0</v>
      </c>
      <c r="P312" s="47">
        <f t="shared" si="76"/>
        <v>0</v>
      </c>
      <c r="Q312" s="48">
        <f t="shared" si="77"/>
        <v>0</v>
      </c>
      <c r="R312" s="8">
        <v>0</v>
      </c>
      <c r="S312" s="2">
        <v>0</v>
      </c>
      <c r="T312" s="2">
        <v>6101.8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6101.8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0</v>
      </c>
      <c r="AN312" s="2">
        <v>0</v>
      </c>
      <c r="AO312" s="2">
        <v>0</v>
      </c>
      <c r="AP312" s="2">
        <v>0</v>
      </c>
      <c r="AQ312" s="2">
        <v>0</v>
      </c>
      <c r="AR312" s="2">
        <v>0</v>
      </c>
      <c r="AS312" s="2">
        <v>0</v>
      </c>
      <c r="AT312" s="17">
        <v>0</v>
      </c>
    </row>
    <row r="313" spans="1:46" x14ac:dyDescent="0.25">
      <c r="A313" s="16">
        <v>326</v>
      </c>
      <c r="B313" s="14" t="s">
        <v>651</v>
      </c>
      <c r="C313" s="19" t="s">
        <v>652</v>
      </c>
      <c r="D313" s="9" t="s">
        <v>34</v>
      </c>
      <c r="E313" s="46">
        <f t="shared" si="65"/>
        <v>450.8</v>
      </c>
      <c r="F313" s="47">
        <f t="shared" si="66"/>
        <v>0</v>
      </c>
      <c r="G313" s="48">
        <f t="shared" si="67"/>
        <v>0</v>
      </c>
      <c r="H313" s="47">
        <f t="shared" si="68"/>
        <v>0</v>
      </c>
      <c r="I313" s="48">
        <f t="shared" si="69"/>
        <v>0</v>
      </c>
      <c r="J313" s="47">
        <f t="shared" si="70"/>
        <v>0</v>
      </c>
      <c r="K313" s="48">
        <f t="shared" si="71"/>
        <v>0</v>
      </c>
      <c r="L313" s="47">
        <f t="shared" si="72"/>
        <v>0</v>
      </c>
      <c r="M313" s="48">
        <f t="shared" si="73"/>
        <v>0</v>
      </c>
      <c r="N313" s="47">
        <f t="shared" si="74"/>
        <v>424.8</v>
      </c>
      <c r="O313" s="48">
        <f t="shared" si="75"/>
        <v>0.94232475598935228</v>
      </c>
      <c r="P313" s="47">
        <f t="shared" si="76"/>
        <v>26</v>
      </c>
      <c r="Q313" s="48">
        <f t="shared" si="77"/>
        <v>5.7675244010647733E-2</v>
      </c>
      <c r="R313" s="8">
        <v>57.9</v>
      </c>
      <c r="S313" s="2">
        <v>392.90000000000003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  <c r="AJ313" s="2">
        <v>0</v>
      </c>
      <c r="AK313" s="2">
        <v>0</v>
      </c>
      <c r="AL313" s="2">
        <v>0</v>
      </c>
      <c r="AM313" s="2">
        <v>0</v>
      </c>
      <c r="AN313" s="2">
        <v>424.8</v>
      </c>
      <c r="AO313" s="2">
        <v>0</v>
      </c>
      <c r="AP313" s="2">
        <v>0</v>
      </c>
      <c r="AQ313" s="2">
        <v>0</v>
      </c>
      <c r="AR313" s="2">
        <v>0</v>
      </c>
      <c r="AS313" s="2">
        <v>0</v>
      </c>
      <c r="AT313" s="17">
        <v>26</v>
      </c>
    </row>
    <row r="314" spans="1:46" x14ac:dyDescent="0.25">
      <c r="A314" s="16">
        <v>327</v>
      </c>
      <c r="B314" s="14" t="s">
        <v>653</v>
      </c>
      <c r="C314" s="19" t="s">
        <v>654</v>
      </c>
      <c r="D314" s="9" t="s">
        <v>41</v>
      </c>
      <c r="E314" s="46">
        <f t="shared" si="65"/>
        <v>2026.5149999999999</v>
      </c>
      <c r="F314" s="47">
        <f t="shared" si="66"/>
        <v>0</v>
      </c>
      <c r="G314" s="48">
        <f t="shared" si="67"/>
        <v>0</v>
      </c>
      <c r="H314" s="47">
        <f t="shared" si="68"/>
        <v>0</v>
      </c>
      <c r="I314" s="48">
        <f t="shared" si="69"/>
        <v>0</v>
      </c>
      <c r="J314" s="47">
        <f t="shared" si="70"/>
        <v>0</v>
      </c>
      <c r="K314" s="48">
        <f t="shared" si="71"/>
        <v>0</v>
      </c>
      <c r="L314" s="47">
        <f t="shared" si="72"/>
        <v>0</v>
      </c>
      <c r="M314" s="48">
        <f t="shared" si="73"/>
        <v>0</v>
      </c>
      <c r="N314" s="47">
        <f t="shared" si="74"/>
        <v>2026.5149999999999</v>
      </c>
      <c r="O314" s="48">
        <f t="shared" si="75"/>
        <v>1</v>
      </c>
      <c r="P314" s="47">
        <f t="shared" si="76"/>
        <v>0</v>
      </c>
      <c r="Q314" s="48">
        <f t="shared" si="77"/>
        <v>0</v>
      </c>
      <c r="R314" s="8">
        <v>0</v>
      </c>
      <c r="S314" s="2">
        <v>2026.5149999999999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0</v>
      </c>
      <c r="AN314" s="2">
        <v>2026.5149999999999</v>
      </c>
      <c r="AO314" s="2">
        <v>0</v>
      </c>
      <c r="AP314" s="2">
        <v>0</v>
      </c>
      <c r="AQ314" s="2">
        <v>0</v>
      </c>
      <c r="AR314" s="2">
        <v>0</v>
      </c>
      <c r="AS314" s="2">
        <v>0</v>
      </c>
      <c r="AT314" s="17">
        <v>0</v>
      </c>
    </row>
    <row r="315" spans="1:46" x14ac:dyDescent="0.25">
      <c r="A315" s="16">
        <v>328</v>
      </c>
      <c r="B315" s="14" t="s">
        <v>655</v>
      </c>
      <c r="C315" s="19" t="s">
        <v>656</v>
      </c>
      <c r="D315" s="9" t="s">
        <v>34</v>
      </c>
      <c r="E315" s="46">
        <f t="shared" si="65"/>
        <v>32193.599999999995</v>
      </c>
      <c r="F315" s="47">
        <f t="shared" si="66"/>
        <v>0</v>
      </c>
      <c r="G315" s="48">
        <f t="shared" si="67"/>
        <v>0</v>
      </c>
      <c r="H315" s="47">
        <f t="shared" si="68"/>
        <v>0</v>
      </c>
      <c r="I315" s="48">
        <f t="shared" si="69"/>
        <v>0</v>
      </c>
      <c r="J315" s="47">
        <f t="shared" si="70"/>
        <v>3354.8399999999997</v>
      </c>
      <c r="K315" s="48">
        <f t="shared" si="71"/>
        <v>0.10420828984642912</v>
      </c>
      <c r="L315" s="47">
        <f t="shared" si="72"/>
        <v>8.1</v>
      </c>
      <c r="M315" s="48">
        <f t="shared" si="73"/>
        <v>2.5160280304159835E-4</v>
      </c>
      <c r="N315" s="47">
        <f t="shared" si="74"/>
        <v>23263.039999999997</v>
      </c>
      <c r="O315" s="48">
        <f t="shared" si="75"/>
        <v>0.72259828040355845</v>
      </c>
      <c r="P315" s="47">
        <f t="shared" si="76"/>
        <v>5567.6200000000008</v>
      </c>
      <c r="Q315" s="48">
        <f t="shared" si="77"/>
        <v>0.17294182694697088</v>
      </c>
      <c r="R315" s="8">
        <v>3537.0099999999998</v>
      </c>
      <c r="S315" s="2">
        <v>23042.879999999997</v>
      </c>
      <c r="T315" s="2">
        <v>936.8</v>
      </c>
      <c r="U315" s="2">
        <v>0</v>
      </c>
      <c r="V315" s="2">
        <v>0</v>
      </c>
      <c r="W315" s="2">
        <v>4676.91</v>
      </c>
      <c r="X315" s="2">
        <v>0</v>
      </c>
      <c r="Y315" s="2">
        <v>0</v>
      </c>
      <c r="Z315" s="2">
        <v>0</v>
      </c>
      <c r="AA315" s="2">
        <v>100</v>
      </c>
      <c r="AB315" s="2">
        <v>50</v>
      </c>
      <c r="AC315" s="2">
        <v>0</v>
      </c>
      <c r="AD315" s="2">
        <v>8.1</v>
      </c>
      <c r="AE315" s="2">
        <v>0</v>
      </c>
      <c r="AF315" s="2">
        <v>0</v>
      </c>
      <c r="AG315" s="2">
        <v>0</v>
      </c>
      <c r="AH315" s="2">
        <v>3254.8399999999997</v>
      </c>
      <c r="AI315" s="2">
        <v>0</v>
      </c>
      <c r="AJ315" s="2">
        <v>0</v>
      </c>
      <c r="AK315" s="2">
        <v>0</v>
      </c>
      <c r="AL315" s="2">
        <v>0</v>
      </c>
      <c r="AM315" s="2">
        <v>0</v>
      </c>
      <c r="AN315" s="2">
        <v>15016.42</v>
      </c>
      <c r="AO315" s="2">
        <v>0</v>
      </c>
      <c r="AP315" s="2">
        <v>4948.12</v>
      </c>
      <c r="AQ315" s="2">
        <v>0</v>
      </c>
      <c r="AR315" s="2">
        <v>0</v>
      </c>
      <c r="AS315" s="2">
        <v>3298.5</v>
      </c>
      <c r="AT315" s="17">
        <v>5567.6200000000008</v>
      </c>
    </row>
    <row r="316" spans="1:46" x14ac:dyDescent="0.25">
      <c r="A316" s="16">
        <v>329</v>
      </c>
      <c r="B316" s="14" t="s">
        <v>657</v>
      </c>
      <c r="C316" s="19" t="s">
        <v>658</v>
      </c>
      <c r="D316" s="9" t="s">
        <v>34</v>
      </c>
      <c r="E316" s="46">
        <f t="shared" si="65"/>
        <v>313.24799999999999</v>
      </c>
      <c r="F316" s="47">
        <f t="shared" si="66"/>
        <v>0</v>
      </c>
      <c r="G316" s="48">
        <f t="shared" si="67"/>
        <v>0</v>
      </c>
      <c r="H316" s="47">
        <f t="shared" si="68"/>
        <v>0</v>
      </c>
      <c r="I316" s="48">
        <f t="shared" si="69"/>
        <v>0</v>
      </c>
      <c r="J316" s="47">
        <f t="shared" si="70"/>
        <v>0.1</v>
      </c>
      <c r="K316" s="48">
        <f t="shared" si="71"/>
        <v>3.1923587700480132E-4</v>
      </c>
      <c r="L316" s="47">
        <f t="shared" si="72"/>
        <v>0</v>
      </c>
      <c r="M316" s="48">
        <f t="shared" si="73"/>
        <v>0</v>
      </c>
      <c r="N316" s="47">
        <f t="shared" si="74"/>
        <v>313.14799999999997</v>
      </c>
      <c r="O316" s="48">
        <f t="shared" si="75"/>
        <v>0.99968076412299511</v>
      </c>
      <c r="P316" s="47">
        <f t="shared" si="76"/>
        <v>0</v>
      </c>
      <c r="Q316" s="48">
        <f t="shared" si="77"/>
        <v>0</v>
      </c>
      <c r="R316" s="8">
        <v>0</v>
      </c>
      <c r="S316" s="2">
        <v>72.847999999999999</v>
      </c>
      <c r="T316" s="2">
        <v>240.39999999999998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">
        <v>0</v>
      </c>
      <c r="AH316" s="2">
        <v>0.1</v>
      </c>
      <c r="AI316" s="2">
        <v>0</v>
      </c>
      <c r="AJ316" s="2">
        <v>0</v>
      </c>
      <c r="AK316" s="2">
        <v>0</v>
      </c>
      <c r="AL316" s="2">
        <v>0</v>
      </c>
      <c r="AM316" s="2">
        <v>0</v>
      </c>
      <c r="AN316" s="2">
        <v>44.747999999999998</v>
      </c>
      <c r="AO316" s="2">
        <v>0</v>
      </c>
      <c r="AP316" s="2">
        <v>0</v>
      </c>
      <c r="AQ316" s="2">
        <v>0</v>
      </c>
      <c r="AR316" s="2">
        <v>0</v>
      </c>
      <c r="AS316" s="2">
        <v>268.39999999999998</v>
      </c>
      <c r="AT316" s="17">
        <v>0</v>
      </c>
    </row>
    <row r="317" spans="1:46" x14ac:dyDescent="0.25">
      <c r="A317" s="16">
        <v>330</v>
      </c>
      <c r="B317" s="14" t="s">
        <v>659</v>
      </c>
      <c r="C317" s="19" t="s">
        <v>660</v>
      </c>
      <c r="D317" s="9" t="s">
        <v>34</v>
      </c>
      <c r="E317" s="46">
        <f t="shared" si="65"/>
        <v>1.875</v>
      </c>
      <c r="F317" s="47">
        <f t="shared" si="66"/>
        <v>0</v>
      </c>
      <c r="G317" s="48">
        <f t="shared" si="67"/>
        <v>0</v>
      </c>
      <c r="H317" s="47">
        <f t="shared" si="68"/>
        <v>0</v>
      </c>
      <c r="I317" s="48">
        <f t="shared" si="69"/>
        <v>0</v>
      </c>
      <c r="J317" s="47">
        <f t="shared" si="70"/>
        <v>0</v>
      </c>
      <c r="K317" s="48">
        <f t="shared" si="71"/>
        <v>0</v>
      </c>
      <c r="L317" s="47">
        <f t="shared" si="72"/>
        <v>0</v>
      </c>
      <c r="M317" s="48">
        <f t="shared" si="73"/>
        <v>0</v>
      </c>
      <c r="N317" s="47">
        <f t="shared" si="74"/>
        <v>1.875</v>
      </c>
      <c r="O317" s="48">
        <f t="shared" si="75"/>
        <v>1</v>
      </c>
      <c r="P317" s="47">
        <f t="shared" si="76"/>
        <v>0</v>
      </c>
      <c r="Q317" s="48">
        <f t="shared" si="77"/>
        <v>0</v>
      </c>
      <c r="R317" s="8">
        <v>0</v>
      </c>
      <c r="S317" s="2">
        <v>1.875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0</v>
      </c>
      <c r="AN317" s="2">
        <v>1.875</v>
      </c>
      <c r="AO317" s="2">
        <v>0</v>
      </c>
      <c r="AP317" s="2">
        <v>0</v>
      </c>
      <c r="AQ317" s="2">
        <v>0</v>
      </c>
      <c r="AR317" s="2">
        <v>0</v>
      </c>
      <c r="AS317" s="2">
        <v>0</v>
      </c>
      <c r="AT317" s="17">
        <v>0</v>
      </c>
    </row>
    <row r="318" spans="1:46" x14ac:dyDescent="0.25">
      <c r="A318" s="16">
        <v>331</v>
      </c>
      <c r="B318" s="14" t="s">
        <v>661</v>
      </c>
      <c r="C318" s="19" t="s">
        <v>662</v>
      </c>
      <c r="D318" s="9" t="s">
        <v>41</v>
      </c>
      <c r="E318" s="46">
        <f t="shared" si="65"/>
        <v>16644.935000000001</v>
      </c>
      <c r="F318" s="47">
        <f t="shared" si="66"/>
        <v>0</v>
      </c>
      <c r="G318" s="48">
        <f t="shared" si="67"/>
        <v>0</v>
      </c>
      <c r="H318" s="47">
        <f t="shared" si="68"/>
        <v>0</v>
      </c>
      <c r="I318" s="48">
        <f t="shared" si="69"/>
        <v>0</v>
      </c>
      <c r="J318" s="47">
        <f t="shared" si="70"/>
        <v>0</v>
      </c>
      <c r="K318" s="48">
        <f t="shared" si="71"/>
        <v>0</v>
      </c>
      <c r="L318" s="47">
        <f t="shared" si="72"/>
        <v>0</v>
      </c>
      <c r="M318" s="48">
        <f t="shared" si="73"/>
        <v>0</v>
      </c>
      <c r="N318" s="47">
        <f t="shared" si="74"/>
        <v>0</v>
      </c>
      <c r="O318" s="48">
        <f t="shared" si="75"/>
        <v>0</v>
      </c>
      <c r="P318" s="47">
        <f t="shared" si="76"/>
        <v>16644.935000000001</v>
      </c>
      <c r="Q318" s="48">
        <f t="shared" si="77"/>
        <v>1</v>
      </c>
      <c r="R318" s="8">
        <v>16644.935000000001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0</v>
      </c>
      <c r="AN318" s="2">
        <v>0</v>
      </c>
      <c r="AO318" s="2">
        <v>0</v>
      </c>
      <c r="AP318" s="2">
        <v>0</v>
      </c>
      <c r="AQ318" s="2">
        <v>0</v>
      </c>
      <c r="AR318" s="2">
        <v>16644.935000000001</v>
      </c>
      <c r="AS318" s="2">
        <v>0</v>
      </c>
      <c r="AT318" s="17">
        <v>16644.935000000001</v>
      </c>
    </row>
    <row r="319" spans="1:46" x14ac:dyDescent="0.25">
      <c r="A319" s="16">
        <v>332</v>
      </c>
      <c r="B319" s="14" t="s">
        <v>663</v>
      </c>
      <c r="C319" s="19" t="s">
        <v>664</v>
      </c>
      <c r="D319" s="9" t="s">
        <v>34</v>
      </c>
      <c r="E319" s="46">
        <f t="shared" si="65"/>
        <v>5.38</v>
      </c>
      <c r="F319" s="47">
        <f t="shared" si="66"/>
        <v>0</v>
      </c>
      <c r="G319" s="48">
        <f t="shared" si="67"/>
        <v>0</v>
      </c>
      <c r="H319" s="47">
        <f t="shared" si="68"/>
        <v>0</v>
      </c>
      <c r="I319" s="48">
        <f t="shared" si="69"/>
        <v>0</v>
      </c>
      <c r="J319" s="47">
        <f t="shared" si="70"/>
        <v>0</v>
      </c>
      <c r="K319" s="48">
        <f t="shared" si="71"/>
        <v>0</v>
      </c>
      <c r="L319" s="47">
        <f t="shared" si="72"/>
        <v>0</v>
      </c>
      <c r="M319" s="48">
        <f t="shared" si="73"/>
        <v>0</v>
      </c>
      <c r="N319" s="47">
        <f t="shared" si="74"/>
        <v>5.38</v>
      </c>
      <c r="O319" s="48">
        <f t="shared" si="75"/>
        <v>1</v>
      </c>
      <c r="P319" s="47">
        <f t="shared" si="76"/>
        <v>0</v>
      </c>
      <c r="Q319" s="48">
        <f t="shared" si="77"/>
        <v>0</v>
      </c>
      <c r="R319" s="8">
        <v>0</v>
      </c>
      <c r="S319" s="2">
        <v>5.38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0</v>
      </c>
      <c r="AN319" s="2">
        <v>5.38</v>
      </c>
      <c r="AO319" s="2">
        <v>0</v>
      </c>
      <c r="AP319" s="2">
        <v>0</v>
      </c>
      <c r="AQ319" s="2">
        <v>0</v>
      </c>
      <c r="AR319" s="2">
        <v>0</v>
      </c>
      <c r="AS319" s="2">
        <v>0</v>
      </c>
      <c r="AT319" s="17">
        <v>0</v>
      </c>
    </row>
    <row r="320" spans="1:46" x14ac:dyDescent="0.25">
      <c r="A320" s="16">
        <v>333</v>
      </c>
      <c r="B320" s="14" t="s">
        <v>665</v>
      </c>
      <c r="C320" s="19" t="s">
        <v>666</v>
      </c>
      <c r="D320" s="9" t="s">
        <v>41</v>
      </c>
      <c r="E320" s="46">
        <f t="shared" si="65"/>
        <v>3.48</v>
      </c>
      <c r="F320" s="47">
        <f t="shared" si="66"/>
        <v>0</v>
      </c>
      <c r="G320" s="48">
        <f t="shared" si="67"/>
        <v>0</v>
      </c>
      <c r="H320" s="47">
        <f t="shared" si="68"/>
        <v>0</v>
      </c>
      <c r="I320" s="48">
        <f t="shared" si="69"/>
        <v>0</v>
      </c>
      <c r="J320" s="47">
        <f t="shared" si="70"/>
        <v>0</v>
      </c>
      <c r="K320" s="48">
        <f t="shared" si="71"/>
        <v>0</v>
      </c>
      <c r="L320" s="47">
        <f t="shared" si="72"/>
        <v>1.74</v>
      </c>
      <c r="M320" s="48">
        <f t="shared" si="73"/>
        <v>0.5</v>
      </c>
      <c r="N320" s="47">
        <f t="shared" si="74"/>
        <v>1.74</v>
      </c>
      <c r="O320" s="48">
        <f t="shared" si="75"/>
        <v>0.5</v>
      </c>
      <c r="P320" s="47">
        <f t="shared" si="76"/>
        <v>0</v>
      </c>
      <c r="Q320" s="48">
        <f t="shared" si="77"/>
        <v>0</v>
      </c>
      <c r="R320" s="8">
        <v>0</v>
      </c>
      <c r="S320" s="2">
        <v>1.74</v>
      </c>
      <c r="T320" s="2">
        <v>1.74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  <c r="AJ320" s="2">
        <v>1.74</v>
      </c>
      <c r="AK320" s="2">
        <v>1.74</v>
      </c>
      <c r="AL320" s="2">
        <v>0</v>
      </c>
      <c r="AM320" s="2">
        <v>0</v>
      </c>
      <c r="AN320" s="2">
        <v>0</v>
      </c>
      <c r="AO320" s="2">
        <v>0</v>
      </c>
      <c r="AP320" s="2">
        <v>1.74</v>
      </c>
      <c r="AQ320" s="2">
        <v>1.74</v>
      </c>
      <c r="AR320" s="2">
        <v>0</v>
      </c>
      <c r="AS320" s="2">
        <v>0</v>
      </c>
      <c r="AT320" s="17">
        <v>0</v>
      </c>
    </row>
    <row r="321" spans="1:46" x14ac:dyDescent="0.25">
      <c r="A321" s="16">
        <v>335</v>
      </c>
      <c r="B321" s="14" t="s">
        <v>667</v>
      </c>
      <c r="C321" s="19" t="s">
        <v>668</v>
      </c>
      <c r="D321" s="9" t="s">
        <v>34</v>
      </c>
      <c r="E321" s="46">
        <f t="shared" si="65"/>
        <v>13</v>
      </c>
      <c r="F321" s="47">
        <f t="shared" si="66"/>
        <v>0</v>
      </c>
      <c r="G321" s="48">
        <f t="shared" si="67"/>
        <v>0</v>
      </c>
      <c r="H321" s="47">
        <f t="shared" si="68"/>
        <v>0</v>
      </c>
      <c r="I321" s="48">
        <f t="shared" si="69"/>
        <v>0</v>
      </c>
      <c r="J321" s="47">
        <f t="shared" si="70"/>
        <v>0</v>
      </c>
      <c r="K321" s="48">
        <f t="shared" si="71"/>
        <v>0</v>
      </c>
      <c r="L321" s="47">
        <f t="shared" si="72"/>
        <v>0</v>
      </c>
      <c r="M321" s="48">
        <f t="shared" si="73"/>
        <v>0</v>
      </c>
      <c r="N321" s="47">
        <f t="shared" si="74"/>
        <v>13</v>
      </c>
      <c r="O321" s="48">
        <f t="shared" si="75"/>
        <v>1</v>
      </c>
      <c r="P321" s="47">
        <f t="shared" si="76"/>
        <v>0</v>
      </c>
      <c r="Q321" s="48">
        <f t="shared" si="77"/>
        <v>0</v>
      </c>
      <c r="R321" s="8">
        <v>0</v>
      </c>
      <c r="S321" s="2">
        <v>13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  <c r="AJ321" s="2">
        <v>0</v>
      </c>
      <c r="AK321" s="2">
        <v>0</v>
      </c>
      <c r="AL321" s="2">
        <v>0</v>
      </c>
      <c r="AM321" s="2">
        <v>0</v>
      </c>
      <c r="AN321" s="2">
        <v>0</v>
      </c>
      <c r="AO321" s="2">
        <v>0</v>
      </c>
      <c r="AP321" s="2">
        <v>0</v>
      </c>
      <c r="AQ321" s="2">
        <v>0</v>
      </c>
      <c r="AR321" s="2">
        <v>0</v>
      </c>
      <c r="AS321" s="2">
        <v>13</v>
      </c>
      <c r="AT321" s="17">
        <v>0</v>
      </c>
    </row>
    <row r="322" spans="1:46" x14ac:dyDescent="0.25">
      <c r="A322" s="16">
        <v>336</v>
      </c>
      <c r="B322" s="14" t="s">
        <v>669</v>
      </c>
      <c r="C322" s="19" t="s">
        <v>670</v>
      </c>
      <c r="D322" s="9" t="s">
        <v>41</v>
      </c>
      <c r="E322" s="46">
        <f t="shared" si="65"/>
        <v>88.875</v>
      </c>
      <c r="F322" s="47">
        <f t="shared" si="66"/>
        <v>0</v>
      </c>
      <c r="G322" s="48">
        <f t="shared" si="67"/>
        <v>0</v>
      </c>
      <c r="H322" s="47">
        <f t="shared" si="68"/>
        <v>0</v>
      </c>
      <c r="I322" s="48">
        <f t="shared" si="69"/>
        <v>0</v>
      </c>
      <c r="J322" s="47">
        <f t="shared" si="70"/>
        <v>0</v>
      </c>
      <c r="K322" s="48">
        <f t="shared" si="71"/>
        <v>0</v>
      </c>
      <c r="L322" s="47">
        <f t="shared" si="72"/>
        <v>0</v>
      </c>
      <c r="M322" s="48">
        <f t="shared" si="73"/>
        <v>0</v>
      </c>
      <c r="N322" s="47">
        <f t="shared" si="74"/>
        <v>0</v>
      </c>
      <c r="O322" s="48">
        <f t="shared" si="75"/>
        <v>0</v>
      </c>
      <c r="P322" s="47">
        <f t="shared" si="76"/>
        <v>88.875</v>
      </c>
      <c r="Q322" s="48">
        <f t="shared" si="77"/>
        <v>1</v>
      </c>
      <c r="R322" s="8">
        <v>60</v>
      </c>
      <c r="S322" s="2">
        <v>28.875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0</v>
      </c>
      <c r="AN322" s="2">
        <v>0</v>
      </c>
      <c r="AO322" s="2">
        <v>0</v>
      </c>
      <c r="AP322" s="2">
        <v>0</v>
      </c>
      <c r="AQ322" s="2">
        <v>0</v>
      </c>
      <c r="AR322" s="2">
        <v>0</v>
      </c>
      <c r="AS322" s="2">
        <v>0</v>
      </c>
      <c r="AT322" s="17">
        <v>88.875</v>
      </c>
    </row>
    <row r="323" spans="1:46" x14ac:dyDescent="0.25">
      <c r="A323" s="16">
        <v>337</v>
      </c>
      <c r="B323" s="14" t="s">
        <v>671</v>
      </c>
      <c r="C323" s="19" t="s">
        <v>672</v>
      </c>
      <c r="D323" s="9" t="s">
        <v>34</v>
      </c>
      <c r="E323" s="46">
        <f t="shared" si="65"/>
        <v>100.604</v>
      </c>
      <c r="F323" s="47">
        <f t="shared" si="66"/>
        <v>0</v>
      </c>
      <c r="G323" s="48">
        <f t="shared" si="67"/>
        <v>0</v>
      </c>
      <c r="H323" s="47">
        <f t="shared" si="68"/>
        <v>0</v>
      </c>
      <c r="I323" s="48">
        <f t="shared" si="69"/>
        <v>0</v>
      </c>
      <c r="J323" s="47">
        <f t="shared" si="70"/>
        <v>0</v>
      </c>
      <c r="K323" s="48">
        <f t="shared" si="71"/>
        <v>0</v>
      </c>
      <c r="L323" s="47">
        <f t="shared" si="72"/>
        <v>3.5999999999999997E-2</v>
      </c>
      <c r="M323" s="48">
        <f t="shared" si="73"/>
        <v>3.5783865452665897E-4</v>
      </c>
      <c r="N323" s="47">
        <f t="shared" si="74"/>
        <v>100.568</v>
      </c>
      <c r="O323" s="48">
        <f t="shared" si="75"/>
        <v>0.99964216134547335</v>
      </c>
      <c r="P323" s="47">
        <f t="shared" si="76"/>
        <v>0</v>
      </c>
      <c r="Q323" s="48">
        <f t="shared" si="77"/>
        <v>0</v>
      </c>
      <c r="R323" s="8">
        <v>0.46</v>
      </c>
      <c r="S323" s="2">
        <v>100.14400000000001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  <c r="AJ323" s="2">
        <v>3.5999999999999997E-2</v>
      </c>
      <c r="AK323" s="2">
        <v>0</v>
      </c>
      <c r="AL323" s="2">
        <v>0</v>
      </c>
      <c r="AM323" s="2">
        <v>0</v>
      </c>
      <c r="AN323" s="2">
        <v>18.988</v>
      </c>
      <c r="AO323" s="2">
        <v>0</v>
      </c>
      <c r="AP323" s="2">
        <v>0</v>
      </c>
      <c r="AQ323" s="2">
        <v>0</v>
      </c>
      <c r="AR323" s="2">
        <v>0</v>
      </c>
      <c r="AS323" s="2">
        <v>81.58</v>
      </c>
      <c r="AT323" s="17">
        <v>0</v>
      </c>
    </row>
    <row r="324" spans="1:46" x14ac:dyDescent="0.25">
      <c r="A324" s="16">
        <v>339</v>
      </c>
      <c r="B324" s="14" t="s">
        <v>673</v>
      </c>
      <c r="C324" s="19" t="s">
        <v>674</v>
      </c>
      <c r="D324" s="9" t="s">
        <v>34</v>
      </c>
      <c r="E324" s="46">
        <f t="shared" si="65"/>
        <v>39.014000000000003</v>
      </c>
      <c r="F324" s="47">
        <f t="shared" si="66"/>
        <v>0</v>
      </c>
      <c r="G324" s="48">
        <f t="shared" si="67"/>
        <v>0</v>
      </c>
      <c r="H324" s="47">
        <f t="shared" si="68"/>
        <v>0</v>
      </c>
      <c r="I324" s="48">
        <f t="shared" si="69"/>
        <v>0</v>
      </c>
      <c r="J324" s="47">
        <f t="shared" si="70"/>
        <v>36</v>
      </c>
      <c r="K324" s="48">
        <f t="shared" si="71"/>
        <v>0.92274568103757615</v>
      </c>
      <c r="L324" s="47">
        <f t="shared" si="72"/>
        <v>0</v>
      </c>
      <c r="M324" s="48">
        <f t="shared" si="73"/>
        <v>0</v>
      </c>
      <c r="N324" s="47">
        <f t="shared" si="74"/>
        <v>3.0139999999999998</v>
      </c>
      <c r="O324" s="48">
        <f t="shared" si="75"/>
        <v>7.725431896242374E-2</v>
      </c>
      <c r="P324" s="47">
        <f t="shared" si="76"/>
        <v>0</v>
      </c>
      <c r="Q324" s="48">
        <f t="shared" si="77"/>
        <v>0</v>
      </c>
      <c r="R324" s="8">
        <v>0</v>
      </c>
      <c r="S324" s="2">
        <v>39.014000000000003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36</v>
      </c>
      <c r="AB324" s="2">
        <v>36</v>
      </c>
      <c r="AC324" s="2">
        <v>0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0</v>
      </c>
      <c r="AN324" s="2">
        <v>0</v>
      </c>
      <c r="AO324" s="2">
        <v>0</v>
      </c>
      <c r="AP324" s="2">
        <v>0</v>
      </c>
      <c r="AQ324" s="2">
        <v>0</v>
      </c>
      <c r="AR324" s="2">
        <v>0</v>
      </c>
      <c r="AS324" s="2">
        <v>3.0139999999999998</v>
      </c>
      <c r="AT324" s="17">
        <v>0</v>
      </c>
    </row>
    <row r="325" spans="1:46" x14ac:dyDescent="0.25">
      <c r="A325" s="16">
        <v>340</v>
      </c>
      <c r="B325" s="14" t="s">
        <v>675</v>
      </c>
      <c r="C325" s="19" t="s">
        <v>676</v>
      </c>
      <c r="D325" s="9" t="s">
        <v>34</v>
      </c>
      <c r="E325" s="46">
        <f t="shared" si="65"/>
        <v>8.64</v>
      </c>
      <c r="F325" s="47">
        <f t="shared" si="66"/>
        <v>0</v>
      </c>
      <c r="G325" s="48">
        <f t="shared" si="67"/>
        <v>0</v>
      </c>
      <c r="H325" s="47">
        <f t="shared" si="68"/>
        <v>0</v>
      </c>
      <c r="I325" s="48">
        <f t="shared" si="69"/>
        <v>0</v>
      </c>
      <c r="J325" s="47">
        <f t="shared" si="70"/>
        <v>0</v>
      </c>
      <c r="K325" s="48">
        <f t="shared" si="71"/>
        <v>0</v>
      </c>
      <c r="L325" s="47">
        <f t="shared" si="72"/>
        <v>0</v>
      </c>
      <c r="M325" s="48">
        <f t="shared" si="73"/>
        <v>0</v>
      </c>
      <c r="N325" s="47">
        <f t="shared" si="74"/>
        <v>4.84</v>
      </c>
      <c r="O325" s="48">
        <f t="shared" si="75"/>
        <v>0.56018518518518512</v>
      </c>
      <c r="P325" s="47">
        <f t="shared" si="76"/>
        <v>3.8</v>
      </c>
      <c r="Q325" s="48">
        <f t="shared" si="77"/>
        <v>0.43981481481481477</v>
      </c>
      <c r="R325" s="8">
        <v>0</v>
      </c>
      <c r="S325" s="2">
        <v>8.64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0</v>
      </c>
      <c r="AN325" s="2">
        <v>4.84</v>
      </c>
      <c r="AO325" s="2">
        <v>0</v>
      </c>
      <c r="AP325" s="2">
        <v>0</v>
      </c>
      <c r="AQ325" s="2">
        <v>0</v>
      </c>
      <c r="AR325" s="2">
        <v>0</v>
      </c>
      <c r="AS325" s="2">
        <v>0</v>
      </c>
      <c r="AT325" s="17">
        <v>3.8</v>
      </c>
    </row>
    <row r="326" spans="1:46" x14ac:dyDescent="0.25">
      <c r="A326" s="16">
        <v>341</v>
      </c>
      <c r="B326" s="14" t="s">
        <v>677</v>
      </c>
      <c r="C326" s="19" t="s">
        <v>678</v>
      </c>
      <c r="D326" s="9" t="s">
        <v>34</v>
      </c>
      <c r="E326" s="46">
        <f t="shared" si="65"/>
        <v>6012.8059999999996</v>
      </c>
      <c r="F326" s="47">
        <f t="shared" si="66"/>
        <v>0</v>
      </c>
      <c r="G326" s="48">
        <f t="shared" si="67"/>
        <v>0</v>
      </c>
      <c r="H326" s="47">
        <f t="shared" si="68"/>
        <v>0</v>
      </c>
      <c r="I326" s="48">
        <f t="shared" si="69"/>
        <v>0</v>
      </c>
      <c r="J326" s="47">
        <f t="shared" si="70"/>
        <v>6001.5</v>
      </c>
      <c r="K326" s="48">
        <f t="shared" si="71"/>
        <v>0.99811967989654093</v>
      </c>
      <c r="L326" s="47">
        <f t="shared" si="72"/>
        <v>2.2999999999999998</v>
      </c>
      <c r="M326" s="48">
        <f t="shared" si="73"/>
        <v>3.8251691473165772E-4</v>
      </c>
      <c r="N326" s="47">
        <f t="shared" si="74"/>
        <v>3.0069999999999997</v>
      </c>
      <c r="O326" s="48">
        <f t="shared" si="75"/>
        <v>5.0009928808612814E-4</v>
      </c>
      <c r="P326" s="47">
        <f t="shared" si="76"/>
        <v>5.9989999999999997</v>
      </c>
      <c r="Q326" s="48">
        <f t="shared" si="77"/>
        <v>9.9770390064139779E-4</v>
      </c>
      <c r="R326" s="8">
        <v>6.7989999999999995</v>
      </c>
      <c r="S326" s="2">
        <v>6003.7069999999994</v>
      </c>
      <c r="T326" s="2">
        <v>2.2999999999999998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6000</v>
      </c>
      <c r="AB326" s="2">
        <v>0</v>
      </c>
      <c r="AC326" s="2">
        <v>0</v>
      </c>
      <c r="AD326" s="2">
        <v>2.2999999999999998</v>
      </c>
      <c r="AE326" s="2">
        <v>0</v>
      </c>
      <c r="AF326" s="2">
        <v>0</v>
      </c>
      <c r="AG326" s="2">
        <v>0</v>
      </c>
      <c r="AH326" s="2">
        <v>1.5</v>
      </c>
      <c r="AI326" s="2">
        <v>0</v>
      </c>
      <c r="AJ326" s="2">
        <v>0</v>
      </c>
      <c r="AK326" s="2">
        <v>0</v>
      </c>
      <c r="AL326" s="2">
        <v>0</v>
      </c>
      <c r="AM326" s="2">
        <v>0</v>
      </c>
      <c r="AN326" s="2">
        <v>1.2069999999999999</v>
      </c>
      <c r="AO326" s="2">
        <v>0</v>
      </c>
      <c r="AP326" s="2">
        <v>0</v>
      </c>
      <c r="AQ326" s="2">
        <v>0</v>
      </c>
      <c r="AR326" s="2">
        <v>0</v>
      </c>
      <c r="AS326" s="2">
        <v>1.8</v>
      </c>
      <c r="AT326" s="17">
        <v>5.9989999999999997</v>
      </c>
    </row>
    <row r="327" spans="1:46" x14ac:dyDescent="0.25">
      <c r="A327" s="16">
        <v>345</v>
      </c>
      <c r="B327" s="14" t="s">
        <v>679</v>
      </c>
      <c r="C327" s="19" t="s">
        <v>680</v>
      </c>
      <c r="D327" s="9" t="s">
        <v>46</v>
      </c>
      <c r="E327" s="46">
        <f t="shared" si="65"/>
        <v>0.13100000000000001</v>
      </c>
      <c r="F327" s="47">
        <f t="shared" si="66"/>
        <v>0</v>
      </c>
      <c r="G327" s="48">
        <f t="shared" si="67"/>
        <v>0</v>
      </c>
      <c r="H327" s="47">
        <f t="shared" si="68"/>
        <v>0</v>
      </c>
      <c r="I327" s="48">
        <f t="shared" si="69"/>
        <v>0</v>
      </c>
      <c r="J327" s="47">
        <f t="shared" si="70"/>
        <v>0</v>
      </c>
      <c r="K327" s="48">
        <f t="shared" si="71"/>
        <v>0</v>
      </c>
      <c r="L327" s="47">
        <f t="shared" si="72"/>
        <v>0.13100000000000001</v>
      </c>
      <c r="M327" s="48">
        <f t="shared" si="73"/>
        <v>1</v>
      </c>
      <c r="N327" s="47">
        <f t="shared" si="74"/>
        <v>0</v>
      </c>
      <c r="O327" s="48">
        <f t="shared" si="75"/>
        <v>0</v>
      </c>
      <c r="P327" s="47">
        <f t="shared" si="76"/>
        <v>0</v>
      </c>
      <c r="Q327" s="48">
        <f t="shared" si="77"/>
        <v>0</v>
      </c>
      <c r="R327" s="8">
        <v>0</v>
      </c>
      <c r="S327" s="2">
        <v>0.13100000000000001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  <c r="AJ327" s="2">
        <v>0.13100000000000001</v>
      </c>
      <c r="AK327" s="2">
        <v>0</v>
      </c>
      <c r="AL327" s="2">
        <v>0</v>
      </c>
      <c r="AM327" s="2">
        <v>0</v>
      </c>
      <c r="AN327" s="2">
        <v>0</v>
      </c>
      <c r="AO327" s="2">
        <v>0</v>
      </c>
      <c r="AP327" s="2">
        <v>0</v>
      </c>
      <c r="AQ327" s="2">
        <v>0</v>
      </c>
      <c r="AR327" s="2">
        <v>0</v>
      </c>
      <c r="AS327" s="2">
        <v>0</v>
      </c>
      <c r="AT327" s="17">
        <v>0</v>
      </c>
    </row>
    <row r="328" spans="1:46" x14ac:dyDescent="0.25">
      <c r="A328" s="16">
        <v>346</v>
      </c>
      <c r="B328" s="14" t="s">
        <v>681</v>
      </c>
      <c r="C328" s="19" t="s">
        <v>682</v>
      </c>
      <c r="D328" s="9" t="s">
        <v>46</v>
      </c>
      <c r="E328" s="46">
        <f t="shared" si="65"/>
        <v>0.02</v>
      </c>
      <c r="F328" s="47">
        <f t="shared" si="66"/>
        <v>0</v>
      </c>
      <c r="G328" s="48">
        <f t="shared" si="67"/>
        <v>0</v>
      </c>
      <c r="H328" s="47">
        <f t="shared" si="68"/>
        <v>0</v>
      </c>
      <c r="I328" s="48">
        <f t="shared" si="69"/>
        <v>0</v>
      </c>
      <c r="J328" s="47">
        <f t="shared" si="70"/>
        <v>0</v>
      </c>
      <c r="K328" s="48">
        <f t="shared" si="71"/>
        <v>0</v>
      </c>
      <c r="L328" s="47">
        <f t="shared" si="72"/>
        <v>0.02</v>
      </c>
      <c r="M328" s="48">
        <f t="shared" si="73"/>
        <v>1</v>
      </c>
      <c r="N328" s="47">
        <f t="shared" si="74"/>
        <v>0</v>
      </c>
      <c r="O328" s="48">
        <f t="shared" si="75"/>
        <v>0</v>
      </c>
      <c r="P328" s="47">
        <f t="shared" si="76"/>
        <v>0</v>
      </c>
      <c r="Q328" s="48">
        <f t="shared" si="77"/>
        <v>0</v>
      </c>
      <c r="R328" s="8">
        <v>0</v>
      </c>
      <c r="S328" s="2">
        <v>0.02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</v>
      </c>
      <c r="AG328" s="2">
        <v>0</v>
      </c>
      <c r="AH328" s="2">
        <v>0</v>
      </c>
      <c r="AI328" s="2">
        <v>0</v>
      </c>
      <c r="AJ328" s="2">
        <v>0.02</v>
      </c>
      <c r="AK328" s="2">
        <v>0</v>
      </c>
      <c r="AL328" s="2">
        <v>0</v>
      </c>
      <c r="AM328" s="2">
        <v>0</v>
      </c>
      <c r="AN328" s="2">
        <v>0</v>
      </c>
      <c r="AO328" s="2">
        <v>0</v>
      </c>
      <c r="AP328" s="2">
        <v>0</v>
      </c>
      <c r="AQ328" s="2">
        <v>0</v>
      </c>
      <c r="AR328" s="2">
        <v>0</v>
      </c>
      <c r="AS328" s="2">
        <v>0</v>
      </c>
      <c r="AT328" s="17">
        <v>0</v>
      </c>
    </row>
    <row r="329" spans="1:46" x14ac:dyDescent="0.25">
      <c r="A329" s="16">
        <v>347</v>
      </c>
      <c r="B329" s="14" t="s">
        <v>683</v>
      </c>
      <c r="C329" s="19" t="s">
        <v>684</v>
      </c>
      <c r="D329" s="9" t="s">
        <v>34</v>
      </c>
      <c r="E329" s="46">
        <f t="shared" si="65"/>
        <v>25</v>
      </c>
      <c r="F329" s="47">
        <f t="shared" si="66"/>
        <v>0</v>
      </c>
      <c r="G329" s="48">
        <f t="shared" si="67"/>
        <v>0</v>
      </c>
      <c r="H329" s="47">
        <f t="shared" si="68"/>
        <v>0</v>
      </c>
      <c r="I329" s="48">
        <f t="shared" si="69"/>
        <v>0</v>
      </c>
      <c r="J329" s="47">
        <f t="shared" si="70"/>
        <v>0</v>
      </c>
      <c r="K329" s="48">
        <f t="shared" si="71"/>
        <v>0</v>
      </c>
      <c r="L329" s="47">
        <f t="shared" si="72"/>
        <v>25</v>
      </c>
      <c r="M329" s="48">
        <f t="shared" si="73"/>
        <v>1</v>
      </c>
      <c r="N329" s="47">
        <f t="shared" si="74"/>
        <v>0</v>
      </c>
      <c r="O329" s="48">
        <f t="shared" si="75"/>
        <v>0</v>
      </c>
      <c r="P329" s="47">
        <f t="shared" si="76"/>
        <v>0</v>
      </c>
      <c r="Q329" s="48">
        <f t="shared" si="77"/>
        <v>0</v>
      </c>
      <c r="R329" s="8">
        <v>0</v>
      </c>
      <c r="S329" s="2">
        <v>25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</v>
      </c>
      <c r="AG329" s="2">
        <v>0</v>
      </c>
      <c r="AH329" s="2">
        <v>0</v>
      </c>
      <c r="AI329" s="2">
        <v>0</v>
      </c>
      <c r="AJ329" s="2">
        <v>25</v>
      </c>
      <c r="AK329" s="2">
        <v>0</v>
      </c>
      <c r="AL329" s="2">
        <v>0</v>
      </c>
      <c r="AM329" s="2">
        <v>0</v>
      </c>
      <c r="AN329" s="2">
        <v>0</v>
      </c>
      <c r="AO329" s="2">
        <v>0</v>
      </c>
      <c r="AP329" s="2">
        <v>0</v>
      </c>
      <c r="AQ329" s="2">
        <v>0</v>
      </c>
      <c r="AR329" s="2">
        <v>0</v>
      </c>
      <c r="AS329" s="2">
        <v>0</v>
      </c>
      <c r="AT329" s="17">
        <v>0</v>
      </c>
    </row>
    <row r="330" spans="1:46" x14ac:dyDescent="0.25">
      <c r="A330" s="16">
        <v>348</v>
      </c>
      <c r="B330" s="14" t="s">
        <v>685</v>
      </c>
      <c r="C330" s="19" t="s">
        <v>686</v>
      </c>
      <c r="D330" s="9" t="s">
        <v>41</v>
      </c>
      <c r="E330" s="46">
        <f t="shared" si="65"/>
        <v>186742.73800000001</v>
      </c>
      <c r="F330" s="47">
        <f t="shared" si="66"/>
        <v>89700.479999999996</v>
      </c>
      <c r="G330" s="48">
        <f t="shared" si="67"/>
        <v>0.48034253412306716</v>
      </c>
      <c r="H330" s="47">
        <f t="shared" si="68"/>
        <v>37891.03</v>
      </c>
      <c r="I330" s="48">
        <f t="shared" si="69"/>
        <v>0.20290497186562614</v>
      </c>
      <c r="J330" s="47">
        <f t="shared" si="70"/>
        <v>0</v>
      </c>
      <c r="K330" s="48">
        <f t="shared" si="71"/>
        <v>0</v>
      </c>
      <c r="L330" s="47">
        <f t="shared" si="72"/>
        <v>0</v>
      </c>
      <c r="M330" s="48">
        <f t="shared" si="73"/>
        <v>0</v>
      </c>
      <c r="N330" s="47">
        <f t="shared" si="74"/>
        <v>59137.727999999996</v>
      </c>
      <c r="O330" s="48">
        <f t="shared" si="75"/>
        <v>0.31668020204351932</v>
      </c>
      <c r="P330" s="47">
        <f t="shared" si="76"/>
        <v>13.5</v>
      </c>
      <c r="Q330" s="48">
        <f t="shared" si="77"/>
        <v>7.2291967787256072E-5</v>
      </c>
      <c r="R330" s="8">
        <v>0</v>
      </c>
      <c r="S330" s="2">
        <v>142.97800000000001</v>
      </c>
      <c r="T330" s="2">
        <v>96899.28</v>
      </c>
      <c r="U330" s="2">
        <v>0</v>
      </c>
      <c r="V330" s="2">
        <v>0</v>
      </c>
      <c r="W330" s="2">
        <v>0</v>
      </c>
      <c r="X330" s="2">
        <v>0</v>
      </c>
      <c r="Y330" s="2">
        <v>89700.479999999996</v>
      </c>
      <c r="Z330" s="2">
        <v>89700.479999999996</v>
      </c>
      <c r="AA330" s="2">
        <v>37891.03</v>
      </c>
      <c r="AB330" s="2">
        <v>0</v>
      </c>
      <c r="AC330" s="2">
        <v>37891.03</v>
      </c>
      <c r="AD330" s="2">
        <v>0</v>
      </c>
      <c r="AE330" s="2">
        <v>59137.727999999996</v>
      </c>
      <c r="AF330" s="2">
        <v>0</v>
      </c>
      <c r="AG330" s="2">
        <v>0</v>
      </c>
      <c r="AH330" s="2">
        <v>0</v>
      </c>
      <c r="AI330" s="2">
        <v>0</v>
      </c>
      <c r="AJ330" s="2">
        <v>0</v>
      </c>
      <c r="AK330" s="2">
        <v>0</v>
      </c>
      <c r="AL330" s="2">
        <v>0</v>
      </c>
      <c r="AM330" s="2">
        <v>0</v>
      </c>
      <c r="AN330" s="2">
        <v>0</v>
      </c>
      <c r="AO330" s="2">
        <v>0</v>
      </c>
      <c r="AP330" s="2">
        <v>0</v>
      </c>
      <c r="AQ330" s="2">
        <v>0</v>
      </c>
      <c r="AR330" s="2">
        <v>0</v>
      </c>
      <c r="AS330" s="2">
        <v>0</v>
      </c>
      <c r="AT330" s="17">
        <v>13.5</v>
      </c>
    </row>
    <row r="331" spans="1:46" x14ac:dyDescent="0.25">
      <c r="A331" s="16">
        <v>349</v>
      </c>
      <c r="B331" s="14" t="s">
        <v>687</v>
      </c>
      <c r="C331" s="19" t="s">
        <v>688</v>
      </c>
      <c r="D331" s="9" t="s">
        <v>34</v>
      </c>
      <c r="E331" s="46">
        <f t="shared" si="65"/>
        <v>3059.8380000000002</v>
      </c>
      <c r="F331" s="47">
        <f t="shared" si="66"/>
        <v>0</v>
      </c>
      <c r="G331" s="48">
        <f t="shared" si="67"/>
        <v>0</v>
      </c>
      <c r="H331" s="47">
        <f t="shared" si="68"/>
        <v>0</v>
      </c>
      <c r="I331" s="48">
        <f t="shared" si="69"/>
        <v>0</v>
      </c>
      <c r="J331" s="47">
        <f t="shared" si="70"/>
        <v>3.9729999999999999</v>
      </c>
      <c r="K331" s="48">
        <f t="shared" si="71"/>
        <v>1.2984347537353283E-3</v>
      </c>
      <c r="L331" s="47">
        <f t="shared" si="72"/>
        <v>0.5</v>
      </c>
      <c r="M331" s="48">
        <f t="shared" si="73"/>
        <v>1.6340734378748154E-4</v>
      </c>
      <c r="N331" s="47">
        <f t="shared" si="74"/>
        <v>3055.3650000000007</v>
      </c>
      <c r="O331" s="48">
        <f t="shared" si="75"/>
        <v>0.99853815790247735</v>
      </c>
      <c r="P331" s="47">
        <f t="shared" si="76"/>
        <v>0</v>
      </c>
      <c r="Q331" s="48">
        <f t="shared" si="77"/>
        <v>0</v>
      </c>
      <c r="R331" s="8">
        <v>0</v>
      </c>
      <c r="S331" s="2">
        <v>192.023</v>
      </c>
      <c r="T331" s="2">
        <v>2867.8150000000001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3.1139999999999999</v>
      </c>
      <c r="AB331" s="2">
        <v>0</v>
      </c>
      <c r="AC331" s="2">
        <v>0</v>
      </c>
      <c r="AD331" s="2">
        <v>0.5</v>
      </c>
      <c r="AE331" s="2">
        <v>2976.4650000000006</v>
      </c>
      <c r="AF331" s="2">
        <v>0</v>
      </c>
      <c r="AG331" s="2">
        <v>0</v>
      </c>
      <c r="AH331" s="2">
        <v>0.85899999999999999</v>
      </c>
      <c r="AI331" s="2">
        <v>0</v>
      </c>
      <c r="AJ331" s="2">
        <v>0</v>
      </c>
      <c r="AK331" s="2">
        <v>0</v>
      </c>
      <c r="AL331" s="2">
        <v>0</v>
      </c>
      <c r="AM331" s="2">
        <v>0</v>
      </c>
      <c r="AN331" s="2">
        <v>78.899999999999991</v>
      </c>
      <c r="AO331" s="2">
        <v>0</v>
      </c>
      <c r="AP331" s="2">
        <v>0</v>
      </c>
      <c r="AQ331" s="2">
        <v>0</v>
      </c>
      <c r="AR331" s="2">
        <v>0</v>
      </c>
      <c r="AS331" s="2">
        <v>0</v>
      </c>
      <c r="AT331" s="17">
        <v>0</v>
      </c>
    </row>
    <row r="332" spans="1:46" x14ac:dyDescent="0.25">
      <c r="A332" s="16">
        <v>350</v>
      </c>
      <c r="B332" s="14" t="s">
        <v>689</v>
      </c>
      <c r="C332" s="19" t="s">
        <v>690</v>
      </c>
      <c r="D332" s="9" t="s">
        <v>41</v>
      </c>
      <c r="E332" s="46">
        <f t="shared" si="65"/>
        <v>63.5</v>
      </c>
      <c r="F332" s="47">
        <f t="shared" si="66"/>
        <v>0</v>
      </c>
      <c r="G332" s="48">
        <f t="shared" si="67"/>
        <v>0</v>
      </c>
      <c r="H332" s="47">
        <f t="shared" si="68"/>
        <v>0</v>
      </c>
      <c r="I332" s="48">
        <f t="shared" si="69"/>
        <v>0</v>
      </c>
      <c r="J332" s="47">
        <f t="shared" si="70"/>
        <v>0</v>
      </c>
      <c r="K332" s="48">
        <f t="shared" si="71"/>
        <v>0</v>
      </c>
      <c r="L332" s="47">
        <f t="shared" si="72"/>
        <v>0</v>
      </c>
      <c r="M332" s="48">
        <f t="shared" si="73"/>
        <v>0</v>
      </c>
      <c r="N332" s="47">
        <f t="shared" si="74"/>
        <v>63.5</v>
      </c>
      <c r="O332" s="48">
        <f t="shared" si="75"/>
        <v>1</v>
      </c>
      <c r="P332" s="47">
        <f t="shared" si="76"/>
        <v>0</v>
      </c>
      <c r="Q332" s="48">
        <f t="shared" si="77"/>
        <v>0</v>
      </c>
      <c r="R332" s="8">
        <v>0</v>
      </c>
      <c r="S332" s="2">
        <v>63.5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63.5</v>
      </c>
      <c r="AF332" s="2">
        <v>0</v>
      </c>
      <c r="AG332" s="2">
        <v>0</v>
      </c>
      <c r="AH332" s="2">
        <v>0</v>
      </c>
      <c r="AI332" s="2">
        <v>0</v>
      </c>
      <c r="AJ332" s="2">
        <v>0</v>
      </c>
      <c r="AK332" s="2">
        <v>0</v>
      </c>
      <c r="AL332" s="2">
        <v>0</v>
      </c>
      <c r="AM332" s="2">
        <v>0</v>
      </c>
      <c r="AN332" s="2">
        <v>0</v>
      </c>
      <c r="AO332" s="2">
        <v>0</v>
      </c>
      <c r="AP332" s="2">
        <v>0</v>
      </c>
      <c r="AQ332" s="2">
        <v>0</v>
      </c>
      <c r="AR332" s="2">
        <v>0</v>
      </c>
      <c r="AS332" s="2">
        <v>0</v>
      </c>
      <c r="AT332" s="17">
        <v>0</v>
      </c>
    </row>
    <row r="333" spans="1:46" x14ac:dyDescent="0.25">
      <c r="A333" s="16">
        <v>351</v>
      </c>
      <c r="B333" s="14" t="s">
        <v>691</v>
      </c>
      <c r="C333" s="19" t="s">
        <v>692</v>
      </c>
      <c r="D333" s="9" t="s">
        <v>34</v>
      </c>
      <c r="E333" s="46">
        <f t="shared" si="65"/>
        <v>192</v>
      </c>
      <c r="F333" s="47">
        <f t="shared" si="66"/>
        <v>0</v>
      </c>
      <c r="G333" s="48">
        <f t="shared" si="67"/>
        <v>0</v>
      </c>
      <c r="H333" s="47">
        <f t="shared" si="68"/>
        <v>0</v>
      </c>
      <c r="I333" s="48">
        <f t="shared" si="69"/>
        <v>0</v>
      </c>
      <c r="J333" s="47">
        <f t="shared" si="70"/>
        <v>0</v>
      </c>
      <c r="K333" s="48">
        <f t="shared" si="71"/>
        <v>0</v>
      </c>
      <c r="L333" s="47">
        <f t="shared" si="72"/>
        <v>0</v>
      </c>
      <c r="M333" s="48">
        <f t="shared" si="73"/>
        <v>0</v>
      </c>
      <c r="N333" s="47">
        <f t="shared" si="74"/>
        <v>192</v>
      </c>
      <c r="O333" s="48">
        <f t="shared" si="75"/>
        <v>1</v>
      </c>
      <c r="P333" s="47">
        <f t="shared" si="76"/>
        <v>0</v>
      </c>
      <c r="Q333" s="48">
        <f t="shared" si="77"/>
        <v>0</v>
      </c>
      <c r="R333" s="8">
        <v>0</v>
      </c>
      <c r="S333" s="2">
        <v>0</v>
      </c>
      <c r="T333" s="2">
        <v>192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0</v>
      </c>
      <c r="AD333" s="2">
        <v>0</v>
      </c>
      <c r="AE333" s="2">
        <v>192</v>
      </c>
      <c r="AF333" s="2">
        <v>0</v>
      </c>
      <c r="AG333" s="2">
        <v>0</v>
      </c>
      <c r="AH333" s="2">
        <v>0</v>
      </c>
      <c r="AI333" s="2">
        <v>0</v>
      </c>
      <c r="AJ333" s="2">
        <v>0</v>
      </c>
      <c r="AK333" s="2">
        <v>0</v>
      </c>
      <c r="AL333" s="2">
        <v>0</v>
      </c>
      <c r="AM333" s="2">
        <v>0</v>
      </c>
      <c r="AN333" s="2">
        <v>0</v>
      </c>
      <c r="AO333" s="2">
        <v>0</v>
      </c>
      <c r="AP333" s="2">
        <v>0</v>
      </c>
      <c r="AQ333" s="2">
        <v>0</v>
      </c>
      <c r="AR333" s="2">
        <v>0</v>
      </c>
      <c r="AS333" s="2">
        <v>0</v>
      </c>
      <c r="AT333" s="17">
        <v>0</v>
      </c>
    </row>
    <row r="334" spans="1:46" x14ac:dyDescent="0.25">
      <c r="A334" s="16">
        <v>352</v>
      </c>
      <c r="B334" s="14" t="s">
        <v>693</v>
      </c>
      <c r="C334" s="19" t="s">
        <v>694</v>
      </c>
      <c r="D334" s="9" t="s">
        <v>34</v>
      </c>
      <c r="E334" s="46">
        <f t="shared" si="65"/>
        <v>211.2</v>
      </c>
      <c r="F334" s="47">
        <f t="shared" si="66"/>
        <v>0</v>
      </c>
      <c r="G334" s="48">
        <f t="shared" si="67"/>
        <v>0</v>
      </c>
      <c r="H334" s="47">
        <f t="shared" si="68"/>
        <v>0</v>
      </c>
      <c r="I334" s="48">
        <f t="shared" si="69"/>
        <v>0</v>
      </c>
      <c r="J334" s="47">
        <f t="shared" si="70"/>
        <v>0</v>
      </c>
      <c r="K334" s="48">
        <f t="shared" si="71"/>
        <v>0</v>
      </c>
      <c r="L334" s="47">
        <f t="shared" si="72"/>
        <v>0</v>
      </c>
      <c r="M334" s="48">
        <f t="shared" si="73"/>
        <v>0</v>
      </c>
      <c r="N334" s="47">
        <f t="shared" si="74"/>
        <v>211.2</v>
      </c>
      <c r="O334" s="48">
        <f t="shared" si="75"/>
        <v>1</v>
      </c>
      <c r="P334" s="47">
        <f t="shared" si="76"/>
        <v>0</v>
      </c>
      <c r="Q334" s="48">
        <f t="shared" si="77"/>
        <v>0</v>
      </c>
      <c r="R334" s="8">
        <v>0</v>
      </c>
      <c r="S334" s="2">
        <v>0</v>
      </c>
      <c r="T334" s="2">
        <v>211.2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211.2</v>
      </c>
      <c r="AF334" s="2">
        <v>0</v>
      </c>
      <c r="AG334" s="2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0</v>
      </c>
      <c r="AN334" s="2">
        <v>0</v>
      </c>
      <c r="AO334" s="2">
        <v>0</v>
      </c>
      <c r="AP334" s="2">
        <v>0</v>
      </c>
      <c r="AQ334" s="2">
        <v>0</v>
      </c>
      <c r="AR334" s="2">
        <v>0</v>
      </c>
      <c r="AS334" s="2">
        <v>0</v>
      </c>
      <c r="AT334" s="17">
        <v>0</v>
      </c>
    </row>
    <row r="335" spans="1:46" x14ac:dyDescent="0.25">
      <c r="A335" s="16">
        <v>353</v>
      </c>
      <c r="B335" s="14" t="s">
        <v>695</v>
      </c>
      <c r="C335" s="19" t="s">
        <v>696</v>
      </c>
      <c r="D335" s="9" t="s">
        <v>34</v>
      </c>
      <c r="E335" s="46">
        <f t="shared" si="65"/>
        <v>76.8</v>
      </c>
      <c r="F335" s="47">
        <f t="shared" si="66"/>
        <v>0</v>
      </c>
      <c r="G335" s="48">
        <f t="shared" si="67"/>
        <v>0</v>
      </c>
      <c r="H335" s="47">
        <f t="shared" si="68"/>
        <v>0</v>
      </c>
      <c r="I335" s="48">
        <f t="shared" si="69"/>
        <v>0</v>
      </c>
      <c r="J335" s="47">
        <f t="shared" si="70"/>
        <v>0</v>
      </c>
      <c r="K335" s="48">
        <f t="shared" si="71"/>
        <v>0</v>
      </c>
      <c r="L335" s="47">
        <f t="shared" si="72"/>
        <v>0</v>
      </c>
      <c r="M335" s="48">
        <f t="shared" si="73"/>
        <v>0</v>
      </c>
      <c r="N335" s="47">
        <f t="shared" si="74"/>
        <v>76.8</v>
      </c>
      <c r="O335" s="48">
        <f t="shared" si="75"/>
        <v>1</v>
      </c>
      <c r="P335" s="47">
        <f t="shared" si="76"/>
        <v>0</v>
      </c>
      <c r="Q335" s="48">
        <f t="shared" si="77"/>
        <v>0</v>
      </c>
      <c r="R335" s="8">
        <v>0</v>
      </c>
      <c r="S335" s="2">
        <v>0</v>
      </c>
      <c r="T335" s="2">
        <v>76.8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76.8</v>
      </c>
      <c r="AF335" s="2">
        <v>0</v>
      </c>
      <c r="AG335" s="2">
        <v>0</v>
      </c>
      <c r="AH335" s="2">
        <v>0</v>
      </c>
      <c r="AI335" s="2">
        <v>0</v>
      </c>
      <c r="AJ335" s="2">
        <v>0</v>
      </c>
      <c r="AK335" s="2">
        <v>0</v>
      </c>
      <c r="AL335" s="2">
        <v>0</v>
      </c>
      <c r="AM335" s="2">
        <v>0</v>
      </c>
      <c r="AN335" s="2">
        <v>0</v>
      </c>
      <c r="AO335" s="2">
        <v>0</v>
      </c>
      <c r="AP335" s="2">
        <v>0</v>
      </c>
      <c r="AQ335" s="2">
        <v>0</v>
      </c>
      <c r="AR335" s="2">
        <v>0</v>
      </c>
      <c r="AS335" s="2">
        <v>0</v>
      </c>
      <c r="AT335" s="17">
        <v>0</v>
      </c>
    </row>
    <row r="336" spans="1:46" x14ac:dyDescent="0.25">
      <c r="A336" s="16">
        <v>354</v>
      </c>
      <c r="B336" s="14" t="s">
        <v>697</v>
      </c>
      <c r="C336" s="19" t="s">
        <v>698</v>
      </c>
      <c r="D336" s="9" t="s">
        <v>34</v>
      </c>
      <c r="E336" s="46">
        <f t="shared" si="65"/>
        <v>115.4</v>
      </c>
      <c r="F336" s="47">
        <f t="shared" si="66"/>
        <v>0</v>
      </c>
      <c r="G336" s="48">
        <f t="shared" si="67"/>
        <v>0</v>
      </c>
      <c r="H336" s="47">
        <f t="shared" si="68"/>
        <v>0</v>
      </c>
      <c r="I336" s="48">
        <f t="shared" si="69"/>
        <v>0</v>
      </c>
      <c r="J336" s="47">
        <f t="shared" si="70"/>
        <v>0</v>
      </c>
      <c r="K336" s="48">
        <f t="shared" si="71"/>
        <v>0</v>
      </c>
      <c r="L336" s="47">
        <f t="shared" si="72"/>
        <v>0</v>
      </c>
      <c r="M336" s="48">
        <f t="shared" si="73"/>
        <v>0</v>
      </c>
      <c r="N336" s="47">
        <f t="shared" si="74"/>
        <v>115.4</v>
      </c>
      <c r="O336" s="48">
        <f t="shared" si="75"/>
        <v>1</v>
      </c>
      <c r="P336" s="47">
        <f t="shared" si="76"/>
        <v>0</v>
      </c>
      <c r="Q336" s="48">
        <f t="shared" si="77"/>
        <v>0</v>
      </c>
      <c r="R336" s="8">
        <v>0</v>
      </c>
      <c r="S336" s="2">
        <v>0.2</v>
      </c>
      <c r="T336" s="2">
        <v>115.2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0</v>
      </c>
      <c r="AE336" s="2">
        <v>115.4</v>
      </c>
      <c r="AF336" s="2">
        <v>0</v>
      </c>
      <c r="AG336" s="2">
        <v>0</v>
      </c>
      <c r="AH336" s="2">
        <v>0</v>
      </c>
      <c r="AI336" s="2">
        <v>0</v>
      </c>
      <c r="AJ336" s="2">
        <v>0</v>
      </c>
      <c r="AK336" s="2">
        <v>0</v>
      </c>
      <c r="AL336" s="2">
        <v>0</v>
      </c>
      <c r="AM336" s="2">
        <v>0</v>
      </c>
      <c r="AN336" s="2">
        <v>0</v>
      </c>
      <c r="AO336" s="2">
        <v>0</v>
      </c>
      <c r="AP336" s="2">
        <v>0</v>
      </c>
      <c r="AQ336" s="2">
        <v>0</v>
      </c>
      <c r="AR336" s="2">
        <v>0</v>
      </c>
      <c r="AS336" s="2">
        <v>0</v>
      </c>
      <c r="AT336" s="17">
        <v>0</v>
      </c>
    </row>
    <row r="337" spans="1:46" x14ac:dyDescent="0.25">
      <c r="A337" s="16">
        <v>355</v>
      </c>
      <c r="B337" s="14" t="s">
        <v>699</v>
      </c>
      <c r="C337" s="19" t="s">
        <v>700</v>
      </c>
      <c r="D337" s="9" t="s">
        <v>41</v>
      </c>
      <c r="E337" s="46">
        <f t="shared" si="65"/>
        <v>214</v>
      </c>
      <c r="F337" s="47">
        <f t="shared" si="66"/>
        <v>107</v>
      </c>
      <c r="G337" s="48">
        <f t="shared" si="67"/>
        <v>0.5</v>
      </c>
      <c r="H337" s="47">
        <f t="shared" si="68"/>
        <v>0</v>
      </c>
      <c r="I337" s="48">
        <f t="shared" si="69"/>
        <v>0</v>
      </c>
      <c r="J337" s="47">
        <f t="shared" si="70"/>
        <v>0</v>
      </c>
      <c r="K337" s="48">
        <f t="shared" si="71"/>
        <v>0</v>
      </c>
      <c r="L337" s="47">
        <f t="shared" si="72"/>
        <v>0</v>
      </c>
      <c r="M337" s="48">
        <f t="shared" si="73"/>
        <v>0</v>
      </c>
      <c r="N337" s="47">
        <f t="shared" si="74"/>
        <v>0</v>
      </c>
      <c r="O337" s="48">
        <f t="shared" si="75"/>
        <v>0</v>
      </c>
      <c r="P337" s="47">
        <f t="shared" si="76"/>
        <v>107</v>
      </c>
      <c r="Q337" s="48">
        <f t="shared" si="77"/>
        <v>0.5</v>
      </c>
      <c r="R337" s="8">
        <v>0</v>
      </c>
      <c r="S337" s="2">
        <v>0</v>
      </c>
      <c r="T337" s="2">
        <v>107</v>
      </c>
      <c r="U337" s="2">
        <v>0</v>
      </c>
      <c r="V337" s="2">
        <v>0</v>
      </c>
      <c r="W337" s="2">
        <v>0</v>
      </c>
      <c r="X337" s="2">
        <v>0</v>
      </c>
      <c r="Y337" s="2">
        <v>107</v>
      </c>
      <c r="Z337" s="2">
        <v>107</v>
      </c>
      <c r="AA337" s="2">
        <v>0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">
        <v>0</v>
      </c>
      <c r="AH337" s="2">
        <v>0</v>
      </c>
      <c r="AI337" s="2">
        <v>0</v>
      </c>
      <c r="AJ337" s="2">
        <v>0</v>
      </c>
      <c r="AK337" s="2">
        <v>0</v>
      </c>
      <c r="AL337" s="2">
        <v>0</v>
      </c>
      <c r="AM337" s="2">
        <v>0</v>
      </c>
      <c r="AN337" s="2">
        <v>0</v>
      </c>
      <c r="AO337" s="2">
        <v>0</v>
      </c>
      <c r="AP337" s="2">
        <v>0</v>
      </c>
      <c r="AQ337" s="2">
        <v>0</v>
      </c>
      <c r="AR337" s="2">
        <v>0</v>
      </c>
      <c r="AS337" s="2">
        <v>0</v>
      </c>
      <c r="AT337" s="17">
        <v>107</v>
      </c>
    </row>
    <row r="338" spans="1:46" x14ac:dyDescent="0.25">
      <c r="A338" s="16">
        <v>356</v>
      </c>
      <c r="B338" s="14" t="s">
        <v>701</v>
      </c>
      <c r="C338" s="19" t="s">
        <v>702</v>
      </c>
      <c r="D338" s="9" t="s">
        <v>41</v>
      </c>
      <c r="E338" s="46">
        <f t="shared" si="65"/>
        <v>3564.3849999999998</v>
      </c>
      <c r="F338" s="47">
        <f t="shared" si="66"/>
        <v>0.1</v>
      </c>
      <c r="G338" s="48">
        <f t="shared" si="67"/>
        <v>2.8055330723252402E-5</v>
      </c>
      <c r="H338" s="47">
        <f t="shared" si="68"/>
        <v>0</v>
      </c>
      <c r="I338" s="48">
        <f t="shared" si="69"/>
        <v>0</v>
      </c>
      <c r="J338" s="47">
        <f t="shared" si="70"/>
        <v>12.33</v>
      </c>
      <c r="K338" s="48">
        <f t="shared" si="71"/>
        <v>3.459222278177021E-3</v>
      </c>
      <c r="L338" s="47">
        <f t="shared" si="72"/>
        <v>3287.7</v>
      </c>
      <c r="M338" s="48">
        <f t="shared" si="73"/>
        <v>0.9223751081883691</v>
      </c>
      <c r="N338" s="47">
        <f t="shared" si="74"/>
        <v>240.02499999999998</v>
      </c>
      <c r="O338" s="48">
        <f t="shared" si="75"/>
        <v>6.7339807568486565E-2</v>
      </c>
      <c r="P338" s="47">
        <f t="shared" si="76"/>
        <v>24.23</v>
      </c>
      <c r="Q338" s="48">
        <f t="shared" si="77"/>
        <v>6.7978066342440566E-3</v>
      </c>
      <c r="R338" s="8">
        <v>0.97499999999999998</v>
      </c>
      <c r="S338" s="2">
        <v>3101.91</v>
      </c>
      <c r="T338" s="2">
        <v>461.5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461.5</v>
      </c>
      <c r="AE338" s="2">
        <v>0</v>
      </c>
      <c r="AF338" s="2">
        <v>0.1</v>
      </c>
      <c r="AG338" s="2">
        <v>0</v>
      </c>
      <c r="AH338" s="2">
        <v>12.33</v>
      </c>
      <c r="AI338" s="2">
        <v>0</v>
      </c>
      <c r="AJ338" s="2">
        <v>2826.2</v>
      </c>
      <c r="AK338" s="2">
        <v>0</v>
      </c>
      <c r="AL338" s="2">
        <v>0</v>
      </c>
      <c r="AM338" s="2">
        <v>0</v>
      </c>
      <c r="AN338" s="2">
        <v>240.02499999999998</v>
      </c>
      <c r="AO338" s="2">
        <v>0</v>
      </c>
      <c r="AP338" s="2">
        <v>0</v>
      </c>
      <c r="AQ338" s="2">
        <v>0</v>
      </c>
      <c r="AR338" s="2">
        <v>1.23</v>
      </c>
      <c r="AS338" s="2">
        <v>0</v>
      </c>
      <c r="AT338" s="17">
        <v>24.23</v>
      </c>
    </row>
    <row r="339" spans="1:46" x14ac:dyDescent="0.25">
      <c r="A339" s="16">
        <v>357</v>
      </c>
      <c r="B339" s="14" t="s">
        <v>703</v>
      </c>
      <c r="C339" s="19" t="s">
        <v>704</v>
      </c>
      <c r="D339" s="9" t="s">
        <v>41</v>
      </c>
      <c r="E339" s="46">
        <f t="shared" si="65"/>
        <v>669.9</v>
      </c>
      <c r="F339" s="47">
        <f t="shared" si="66"/>
        <v>0</v>
      </c>
      <c r="G339" s="48">
        <f t="shared" si="67"/>
        <v>0</v>
      </c>
      <c r="H339" s="47">
        <f t="shared" si="68"/>
        <v>0</v>
      </c>
      <c r="I339" s="48">
        <f t="shared" si="69"/>
        <v>0</v>
      </c>
      <c r="J339" s="47">
        <f t="shared" si="70"/>
        <v>88.2</v>
      </c>
      <c r="K339" s="48">
        <f t="shared" si="71"/>
        <v>0.13166144200626961</v>
      </c>
      <c r="L339" s="47">
        <f t="shared" si="72"/>
        <v>0</v>
      </c>
      <c r="M339" s="48">
        <f t="shared" si="73"/>
        <v>0</v>
      </c>
      <c r="N339" s="47">
        <f t="shared" si="74"/>
        <v>581.70000000000005</v>
      </c>
      <c r="O339" s="48">
        <f t="shared" si="75"/>
        <v>0.8683385579937305</v>
      </c>
      <c r="P339" s="47">
        <f t="shared" si="76"/>
        <v>0</v>
      </c>
      <c r="Q339" s="48">
        <f t="shared" si="77"/>
        <v>0</v>
      </c>
      <c r="R339" s="8">
        <v>0</v>
      </c>
      <c r="S339" s="2">
        <v>669.9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">
        <v>0</v>
      </c>
      <c r="AH339" s="2">
        <v>88.2</v>
      </c>
      <c r="AI339" s="2">
        <v>0</v>
      </c>
      <c r="AJ339" s="2">
        <v>0</v>
      </c>
      <c r="AK339" s="2">
        <v>0</v>
      </c>
      <c r="AL339" s="2">
        <v>0</v>
      </c>
      <c r="AM339" s="2">
        <v>0</v>
      </c>
      <c r="AN339" s="2">
        <v>581.70000000000005</v>
      </c>
      <c r="AO339" s="2">
        <v>0</v>
      </c>
      <c r="AP339" s="2">
        <v>0</v>
      </c>
      <c r="AQ339" s="2">
        <v>0</v>
      </c>
      <c r="AR339" s="2">
        <v>0</v>
      </c>
      <c r="AS339" s="2">
        <v>0</v>
      </c>
      <c r="AT339" s="17">
        <v>0</v>
      </c>
    </row>
    <row r="340" spans="1:46" x14ac:dyDescent="0.25">
      <c r="A340" s="16">
        <v>358</v>
      </c>
      <c r="B340" s="14" t="s">
        <v>705</v>
      </c>
      <c r="C340" s="19" t="s">
        <v>706</v>
      </c>
      <c r="D340" s="9" t="s">
        <v>41</v>
      </c>
      <c r="E340" s="46">
        <f t="shared" si="65"/>
        <v>1491.0900000000001</v>
      </c>
      <c r="F340" s="47">
        <f t="shared" si="66"/>
        <v>0</v>
      </c>
      <c r="G340" s="48">
        <f t="shared" si="67"/>
        <v>0</v>
      </c>
      <c r="H340" s="47">
        <f t="shared" si="68"/>
        <v>0</v>
      </c>
      <c r="I340" s="48">
        <f t="shared" si="69"/>
        <v>0</v>
      </c>
      <c r="J340" s="47">
        <f t="shared" si="70"/>
        <v>332.57000000000005</v>
      </c>
      <c r="K340" s="48">
        <f t="shared" si="71"/>
        <v>0.22303818012326554</v>
      </c>
      <c r="L340" s="47">
        <f t="shared" si="72"/>
        <v>1158.52</v>
      </c>
      <c r="M340" s="48">
        <f t="shared" si="73"/>
        <v>0.77696181987673441</v>
      </c>
      <c r="N340" s="47">
        <f t="shared" si="74"/>
        <v>0</v>
      </c>
      <c r="O340" s="48">
        <f t="shared" si="75"/>
        <v>0</v>
      </c>
      <c r="P340" s="47">
        <f t="shared" si="76"/>
        <v>0</v>
      </c>
      <c r="Q340" s="48">
        <f t="shared" si="77"/>
        <v>0</v>
      </c>
      <c r="R340" s="8">
        <v>0</v>
      </c>
      <c r="S340" s="2">
        <v>1491.0900000000001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8</v>
      </c>
      <c r="AE340" s="2">
        <v>0</v>
      </c>
      <c r="AF340" s="2">
        <v>0</v>
      </c>
      <c r="AG340" s="2">
        <v>0</v>
      </c>
      <c r="AH340" s="2">
        <v>332.57000000000005</v>
      </c>
      <c r="AI340" s="2">
        <v>0</v>
      </c>
      <c r="AJ340" s="2">
        <v>1150.52</v>
      </c>
      <c r="AK340" s="2">
        <v>0</v>
      </c>
      <c r="AL340" s="2">
        <v>0</v>
      </c>
      <c r="AM340" s="2">
        <v>0</v>
      </c>
      <c r="AN340" s="2">
        <v>0</v>
      </c>
      <c r="AO340" s="2">
        <v>0</v>
      </c>
      <c r="AP340" s="2">
        <v>0</v>
      </c>
      <c r="AQ340" s="2">
        <v>0</v>
      </c>
      <c r="AR340" s="2">
        <v>0</v>
      </c>
      <c r="AS340" s="2">
        <v>0</v>
      </c>
      <c r="AT340" s="17">
        <v>0</v>
      </c>
    </row>
    <row r="341" spans="1:46" x14ac:dyDescent="0.25">
      <c r="A341" s="16">
        <v>359</v>
      </c>
      <c r="B341" s="14" t="s">
        <v>707</v>
      </c>
      <c r="C341" s="19" t="s">
        <v>708</v>
      </c>
      <c r="D341" s="9" t="s">
        <v>41</v>
      </c>
      <c r="E341" s="46">
        <f t="shared" si="65"/>
        <v>4.8</v>
      </c>
      <c r="F341" s="47">
        <f t="shared" si="66"/>
        <v>0</v>
      </c>
      <c r="G341" s="48">
        <f t="shared" si="67"/>
        <v>0</v>
      </c>
      <c r="H341" s="47">
        <f t="shared" si="68"/>
        <v>0</v>
      </c>
      <c r="I341" s="48">
        <f t="shared" si="69"/>
        <v>0</v>
      </c>
      <c r="J341" s="47">
        <f t="shared" si="70"/>
        <v>0</v>
      </c>
      <c r="K341" s="48">
        <f t="shared" si="71"/>
        <v>0</v>
      </c>
      <c r="L341" s="47">
        <f t="shared" si="72"/>
        <v>0</v>
      </c>
      <c r="M341" s="48">
        <f t="shared" si="73"/>
        <v>0</v>
      </c>
      <c r="N341" s="47">
        <f t="shared" si="74"/>
        <v>0</v>
      </c>
      <c r="O341" s="48">
        <f t="shared" si="75"/>
        <v>0</v>
      </c>
      <c r="P341" s="47">
        <f t="shared" si="76"/>
        <v>4.8</v>
      </c>
      <c r="Q341" s="48">
        <f t="shared" si="77"/>
        <v>1</v>
      </c>
      <c r="R341" s="8">
        <v>0</v>
      </c>
      <c r="S341" s="2">
        <v>4.8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">
        <v>0</v>
      </c>
      <c r="AH341" s="2">
        <v>0</v>
      </c>
      <c r="AI341" s="2">
        <v>0</v>
      </c>
      <c r="AJ341" s="2">
        <v>0</v>
      </c>
      <c r="AK341" s="2">
        <v>0</v>
      </c>
      <c r="AL341" s="2">
        <v>4.8</v>
      </c>
      <c r="AM341" s="2">
        <v>0</v>
      </c>
      <c r="AN341" s="2">
        <v>0</v>
      </c>
      <c r="AO341" s="2">
        <v>0</v>
      </c>
      <c r="AP341" s="2">
        <v>0</v>
      </c>
      <c r="AQ341" s="2">
        <v>0</v>
      </c>
      <c r="AR341" s="2">
        <v>0</v>
      </c>
      <c r="AS341" s="2">
        <v>0</v>
      </c>
      <c r="AT341" s="17">
        <v>0</v>
      </c>
    </row>
    <row r="342" spans="1:46" x14ac:dyDescent="0.25">
      <c r="A342" s="16">
        <v>360</v>
      </c>
      <c r="B342" s="14" t="s">
        <v>709</v>
      </c>
      <c r="C342" s="19" t="s">
        <v>710</v>
      </c>
      <c r="D342" s="9" t="s">
        <v>41</v>
      </c>
      <c r="E342" s="46">
        <f t="shared" si="65"/>
        <v>3.4</v>
      </c>
      <c r="F342" s="47">
        <f t="shared" si="66"/>
        <v>0</v>
      </c>
      <c r="G342" s="48">
        <f t="shared" si="67"/>
        <v>0</v>
      </c>
      <c r="H342" s="47">
        <f t="shared" si="68"/>
        <v>0</v>
      </c>
      <c r="I342" s="48">
        <f t="shared" si="69"/>
        <v>0</v>
      </c>
      <c r="J342" s="47">
        <f t="shared" si="70"/>
        <v>0</v>
      </c>
      <c r="K342" s="48">
        <f t="shared" si="71"/>
        <v>0</v>
      </c>
      <c r="L342" s="47">
        <f t="shared" si="72"/>
        <v>3.4</v>
      </c>
      <c r="M342" s="48">
        <f t="shared" si="73"/>
        <v>1</v>
      </c>
      <c r="N342" s="47">
        <f t="shared" si="74"/>
        <v>0</v>
      </c>
      <c r="O342" s="48">
        <f t="shared" si="75"/>
        <v>0</v>
      </c>
      <c r="P342" s="47">
        <f t="shared" si="76"/>
        <v>0</v>
      </c>
      <c r="Q342" s="48">
        <f t="shared" si="77"/>
        <v>0</v>
      </c>
      <c r="R342" s="8">
        <v>0</v>
      </c>
      <c r="S342" s="2">
        <v>3.4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0</v>
      </c>
      <c r="AG342" s="2">
        <v>0</v>
      </c>
      <c r="AH342" s="2">
        <v>0</v>
      </c>
      <c r="AI342" s="2">
        <v>0</v>
      </c>
      <c r="AJ342" s="2">
        <v>3.4</v>
      </c>
      <c r="AK342" s="2">
        <v>0</v>
      </c>
      <c r="AL342" s="2">
        <v>0</v>
      </c>
      <c r="AM342" s="2">
        <v>0</v>
      </c>
      <c r="AN342" s="2">
        <v>0</v>
      </c>
      <c r="AO342" s="2">
        <v>0</v>
      </c>
      <c r="AP342" s="2">
        <v>0</v>
      </c>
      <c r="AQ342" s="2">
        <v>0</v>
      </c>
      <c r="AR342" s="2">
        <v>0</v>
      </c>
      <c r="AS342" s="2">
        <v>0</v>
      </c>
      <c r="AT342" s="17">
        <v>0</v>
      </c>
    </row>
    <row r="343" spans="1:46" x14ac:dyDescent="0.25">
      <c r="A343" s="16">
        <v>361</v>
      </c>
      <c r="B343" s="14" t="s">
        <v>711</v>
      </c>
      <c r="C343" s="19" t="s">
        <v>712</v>
      </c>
      <c r="D343" s="9" t="s">
        <v>41</v>
      </c>
      <c r="E343" s="46">
        <f t="shared" si="65"/>
        <v>449.8</v>
      </c>
      <c r="F343" s="47">
        <f t="shared" si="66"/>
        <v>0</v>
      </c>
      <c r="G343" s="48">
        <f t="shared" si="67"/>
        <v>0</v>
      </c>
      <c r="H343" s="47">
        <f t="shared" si="68"/>
        <v>0</v>
      </c>
      <c r="I343" s="48">
        <f t="shared" si="69"/>
        <v>0</v>
      </c>
      <c r="J343" s="47">
        <f t="shared" si="70"/>
        <v>0</v>
      </c>
      <c r="K343" s="48">
        <f t="shared" si="71"/>
        <v>0</v>
      </c>
      <c r="L343" s="47">
        <f t="shared" si="72"/>
        <v>449.8</v>
      </c>
      <c r="M343" s="48">
        <f t="shared" si="73"/>
        <v>1</v>
      </c>
      <c r="N343" s="47">
        <f t="shared" si="74"/>
        <v>0</v>
      </c>
      <c r="O343" s="48">
        <f t="shared" si="75"/>
        <v>0</v>
      </c>
      <c r="P343" s="47">
        <f t="shared" si="76"/>
        <v>0</v>
      </c>
      <c r="Q343" s="48">
        <f t="shared" si="77"/>
        <v>0</v>
      </c>
      <c r="R343" s="8">
        <v>0</v>
      </c>
      <c r="S343" s="2">
        <v>449.8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  <c r="AJ343" s="2">
        <v>449.8</v>
      </c>
      <c r="AK343" s="2">
        <v>0</v>
      </c>
      <c r="AL343" s="2">
        <v>0</v>
      </c>
      <c r="AM343" s="2">
        <v>0</v>
      </c>
      <c r="AN343" s="2">
        <v>0</v>
      </c>
      <c r="AO343" s="2">
        <v>0</v>
      </c>
      <c r="AP343" s="2">
        <v>0</v>
      </c>
      <c r="AQ343" s="2">
        <v>0</v>
      </c>
      <c r="AR343" s="2">
        <v>0</v>
      </c>
      <c r="AS343" s="2">
        <v>0</v>
      </c>
      <c r="AT343" s="17">
        <v>0</v>
      </c>
    </row>
    <row r="344" spans="1:46" x14ac:dyDescent="0.25">
      <c r="A344" s="16">
        <v>362</v>
      </c>
      <c r="B344" s="14" t="s">
        <v>713</v>
      </c>
      <c r="C344" s="19" t="s">
        <v>714</v>
      </c>
      <c r="D344" s="9" t="s">
        <v>34</v>
      </c>
      <c r="E344" s="46">
        <f t="shared" si="65"/>
        <v>0.5</v>
      </c>
      <c r="F344" s="47">
        <f t="shared" si="66"/>
        <v>0</v>
      </c>
      <c r="G344" s="48">
        <f t="shared" si="67"/>
        <v>0</v>
      </c>
      <c r="H344" s="47">
        <f t="shared" si="68"/>
        <v>0</v>
      </c>
      <c r="I344" s="48">
        <f t="shared" si="69"/>
        <v>0</v>
      </c>
      <c r="J344" s="47">
        <f t="shared" si="70"/>
        <v>0</v>
      </c>
      <c r="K344" s="48">
        <f t="shared" si="71"/>
        <v>0</v>
      </c>
      <c r="L344" s="47">
        <f t="shared" si="72"/>
        <v>0</v>
      </c>
      <c r="M344" s="48">
        <f t="shared" si="73"/>
        <v>0</v>
      </c>
      <c r="N344" s="47">
        <f t="shared" si="74"/>
        <v>0</v>
      </c>
      <c r="O344" s="48">
        <f t="shared" si="75"/>
        <v>0</v>
      </c>
      <c r="P344" s="47">
        <f t="shared" si="76"/>
        <v>0.5</v>
      </c>
      <c r="Q344" s="48">
        <f t="shared" si="77"/>
        <v>1</v>
      </c>
      <c r="R344" s="8">
        <v>0</v>
      </c>
      <c r="S344" s="2">
        <v>0.5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  <c r="AJ344" s="2">
        <v>0</v>
      </c>
      <c r="AK344" s="2">
        <v>0</v>
      </c>
      <c r="AL344" s="2">
        <v>0</v>
      </c>
      <c r="AM344" s="2">
        <v>0</v>
      </c>
      <c r="AN344" s="2">
        <v>0</v>
      </c>
      <c r="AO344" s="2">
        <v>0</v>
      </c>
      <c r="AP344" s="2">
        <v>0</v>
      </c>
      <c r="AQ344" s="2">
        <v>0</v>
      </c>
      <c r="AR344" s="2">
        <v>0</v>
      </c>
      <c r="AS344" s="2">
        <v>0</v>
      </c>
      <c r="AT344" s="17">
        <v>0.5</v>
      </c>
    </row>
    <row r="345" spans="1:46" x14ac:dyDescent="0.25">
      <c r="A345" s="16">
        <v>363</v>
      </c>
      <c r="B345" s="14" t="s">
        <v>715</v>
      </c>
      <c r="C345" s="19" t="s">
        <v>716</v>
      </c>
      <c r="D345" s="9" t="s">
        <v>41</v>
      </c>
      <c r="E345" s="46">
        <f t="shared" si="65"/>
        <v>5228.5959999999995</v>
      </c>
      <c r="F345" s="47">
        <f t="shared" si="66"/>
        <v>44</v>
      </c>
      <c r="G345" s="48">
        <f t="shared" si="67"/>
        <v>8.415260999319895E-3</v>
      </c>
      <c r="H345" s="47">
        <f t="shared" si="68"/>
        <v>0</v>
      </c>
      <c r="I345" s="48">
        <f t="shared" si="69"/>
        <v>0</v>
      </c>
      <c r="J345" s="47">
        <f t="shared" si="70"/>
        <v>0.51800000000000002</v>
      </c>
      <c r="K345" s="48">
        <f t="shared" si="71"/>
        <v>9.9070572673811487E-5</v>
      </c>
      <c r="L345" s="47">
        <f t="shared" si="72"/>
        <v>0.44999999999999996</v>
      </c>
      <c r="M345" s="48">
        <f t="shared" si="73"/>
        <v>8.6065169311226182E-5</v>
      </c>
      <c r="N345" s="47">
        <f t="shared" si="74"/>
        <v>5108.717999999998</v>
      </c>
      <c r="O345" s="48">
        <f t="shared" si="75"/>
        <v>0.97707262140735263</v>
      </c>
      <c r="P345" s="47">
        <f t="shared" si="76"/>
        <v>74.91</v>
      </c>
      <c r="Q345" s="48">
        <f t="shared" si="77"/>
        <v>1.4326981851342119E-2</v>
      </c>
      <c r="R345" s="8">
        <v>2.1</v>
      </c>
      <c r="S345" s="2">
        <v>4316.4379999999992</v>
      </c>
      <c r="T345" s="2">
        <v>836.05799999999999</v>
      </c>
      <c r="U345" s="2">
        <v>0</v>
      </c>
      <c r="V345" s="2">
        <v>0</v>
      </c>
      <c r="W345" s="2">
        <v>30</v>
      </c>
      <c r="X345" s="2">
        <v>0</v>
      </c>
      <c r="Y345" s="2">
        <v>44</v>
      </c>
      <c r="Z345" s="2">
        <v>44</v>
      </c>
      <c r="AA345" s="2">
        <v>0</v>
      </c>
      <c r="AB345" s="2">
        <v>0</v>
      </c>
      <c r="AC345" s="2">
        <v>0</v>
      </c>
      <c r="AD345" s="2">
        <v>0</v>
      </c>
      <c r="AE345" s="2">
        <v>5034.7659999999978</v>
      </c>
      <c r="AF345" s="2">
        <v>0</v>
      </c>
      <c r="AG345" s="2">
        <v>0</v>
      </c>
      <c r="AH345" s="2">
        <v>0.51800000000000002</v>
      </c>
      <c r="AI345" s="2">
        <v>0</v>
      </c>
      <c r="AJ345" s="2">
        <v>0.44999999999999996</v>
      </c>
      <c r="AK345" s="2">
        <v>0</v>
      </c>
      <c r="AL345" s="2">
        <v>0.05</v>
      </c>
      <c r="AM345" s="2">
        <v>0</v>
      </c>
      <c r="AN345" s="2">
        <v>73.951999999999998</v>
      </c>
      <c r="AO345" s="2">
        <v>0</v>
      </c>
      <c r="AP345" s="2">
        <v>0</v>
      </c>
      <c r="AQ345" s="2">
        <v>0</v>
      </c>
      <c r="AR345" s="2">
        <v>0</v>
      </c>
      <c r="AS345" s="2">
        <v>0</v>
      </c>
      <c r="AT345" s="17">
        <v>74.86</v>
      </c>
    </row>
    <row r="346" spans="1:46" x14ac:dyDescent="0.25">
      <c r="A346" s="16">
        <v>364</v>
      </c>
      <c r="B346" s="14" t="s">
        <v>715</v>
      </c>
      <c r="C346" s="19" t="s">
        <v>716</v>
      </c>
      <c r="D346" s="9" t="s">
        <v>34</v>
      </c>
      <c r="E346" s="46">
        <f t="shared" si="65"/>
        <v>1.5</v>
      </c>
      <c r="F346" s="47">
        <f t="shared" si="66"/>
        <v>0</v>
      </c>
      <c r="G346" s="48">
        <f t="shared" si="67"/>
        <v>0</v>
      </c>
      <c r="H346" s="47">
        <f t="shared" si="68"/>
        <v>0</v>
      </c>
      <c r="I346" s="48">
        <f t="shared" si="69"/>
        <v>0</v>
      </c>
      <c r="J346" s="47">
        <f t="shared" si="70"/>
        <v>0</v>
      </c>
      <c r="K346" s="48">
        <f t="shared" si="71"/>
        <v>0</v>
      </c>
      <c r="L346" s="47">
        <f t="shared" si="72"/>
        <v>0</v>
      </c>
      <c r="M346" s="48">
        <f t="shared" si="73"/>
        <v>0</v>
      </c>
      <c r="N346" s="47">
        <f t="shared" si="74"/>
        <v>1.5</v>
      </c>
      <c r="O346" s="48">
        <f t="shared" si="75"/>
        <v>1</v>
      </c>
      <c r="P346" s="47">
        <f t="shared" si="76"/>
        <v>0</v>
      </c>
      <c r="Q346" s="48">
        <f t="shared" si="77"/>
        <v>0</v>
      </c>
      <c r="R346" s="8">
        <v>0</v>
      </c>
      <c r="S346" s="2">
        <v>1.5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1.5</v>
      </c>
      <c r="AF346" s="2">
        <v>0</v>
      </c>
      <c r="AG346" s="2">
        <v>0</v>
      </c>
      <c r="AH346" s="2">
        <v>0</v>
      </c>
      <c r="AI346" s="2">
        <v>0</v>
      </c>
      <c r="AJ346" s="2">
        <v>0</v>
      </c>
      <c r="AK346" s="2">
        <v>0</v>
      </c>
      <c r="AL346" s="2">
        <v>0</v>
      </c>
      <c r="AM346" s="2">
        <v>0</v>
      </c>
      <c r="AN346" s="2">
        <v>0</v>
      </c>
      <c r="AO346" s="2">
        <v>0</v>
      </c>
      <c r="AP346" s="2">
        <v>0</v>
      </c>
      <c r="AQ346" s="2">
        <v>0</v>
      </c>
      <c r="AR346" s="2">
        <v>0</v>
      </c>
      <c r="AS346" s="2">
        <v>0</v>
      </c>
      <c r="AT346" s="17">
        <v>0</v>
      </c>
    </row>
    <row r="347" spans="1:46" x14ac:dyDescent="0.25">
      <c r="A347" s="16">
        <v>365</v>
      </c>
      <c r="B347" s="14" t="s">
        <v>717</v>
      </c>
      <c r="C347" s="19" t="s">
        <v>718</v>
      </c>
      <c r="D347" s="9" t="s">
        <v>34</v>
      </c>
      <c r="E347" s="46">
        <f t="shared" si="65"/>
        <v>10906.606999999998</v>
      </c>
      <c r="F347" s="47">
        <f t="shared" si="66"/>
        <v>0.5</v>
      </c>
      <c r="G347" s="48">
        <f t="shared" si="67"/>
        <v>4.5843771578090239E-5</v>
      </c>
      <c r="H347" s="47">
        <f t="shared" si="68"/>
        <v>0</v>
      </c>
      <c r="I347" s="48">
        <f t="shared" si="69"/>
        <v>0</v>
      </c>
      <c r="J347" s="47">
        <f t="shared" si="70"/>
        <v>5.0559999999999992</v>
      </c>
      <c r="K347" s="48">
        <f t="shared" si="71"/>
        <v>4.6357221819764847E-4</v>
      </c>
      <c r="L347" s="47">
        <f t="shared" si="72"/>
        <v>75.759999999999991</v>
      </c>
      <c r="M347" s="48">
        <f t="shared" si="73"/>
        <v>6.9462482695122323E-3</v>
      </c>
      <c r="N347" s="47">
        <f t="shared" si="74"/>
        <v>10279.210999999998</v>
      </c>
      <c r="O347" s="48">
        <f t="shared" si="75"/>
        <v>0.94247560217398496</v>
      </c>
      <c r="P347" s="47">
        <f t="shared" si="76"/>
        <v>546.07999999999993</v>
      </c>
      <c r="Q347" s="48">
        <f t="shared" si="77"/>
        <v>5.0068733566727031E-2</v>
      </c>
      <c r="R347" s="8">
        <v>3.2480000000000002</v>
      </c>
      <c r="S347" s="2">
        <v>7562.0389999999998</v>
      </c>
      <c r="T347" s="2">
        <v>3322.42</v>
      </c>
      <c r="U347" s="2">
        <v>0</v>
      </c>
      <c r="V347" s="2">
        <v>0</v>
      </c>
      <c r="W347" s="2">
        <v>18.899999999999999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75.759999999999991</v>
      </c>
      <c r="AE347" s="2">
        <v>9288.248999999998</v>
      </c>
      <c r="AF347" s="2">
        <v>0.5</v>
      </c>
      <c r="AG347" s="2">
        <v>0</v>
      </c>
      <c r="AH347" s="2">
        <v>5.0559999999999992</v>
      </c>
      <c r="AI347" s="2">
        <v>0</v>
      </c>
      <c r="AJ347" s="2">
        <v>0</v>
      </c>
      <c r="AK347" s="2">
        <v>0</v>
      </c>
      <c r="AL347" s="2">
        <v>0</v>
      </c>
      <c r="AM347" s="2">
        <v>0</v>
      </c>
      <c r="AN347" s="2">
        <v>986.94199999999989</v>
      </c>
      <c r="AO347" s="2">
        <v>0</v>
      </c>
      <c r="AP347" s="2">
        <v>0</v>
      </c>
      <c r="AQ347" s="2">
        <v>0</v>
      </c>
      <c r="AR347" s="2">
        <v>0</v>
      </c>
      <c r="AS347" s="2">
        <v>4.0199999999999996</v>
      </c>
      <c r="AT347" s="17">
        <v>546.07999999999993</v>
      </c>
    </row>
    <row r="348" spans="1:46" x14ac:dyDescent="0.25">
      <c r="A348" s="16">
        <v>366</v>
      </c>
      <c r="B348" s="14" t="s">
        <v>719</v>
      </c>
      <c r="C348" s="19" t="s">
        <v>720</v>
      </c>
      <c r="D348" s="9" t="s">
        <v>41</v>
      </c>
      <c r="E348" s="46">
        <f t="shared" si="65"/>
        <v>500.00299999999999</v>
      </c>
      <c r="F348" s="47">
        <f t="shared" si="66"/>
        <v>3.1</v>
      </c>
      <c r="G348" s="48">
        <f t="shared" si="67"/>
        <v>6.1999628002231992E-3</v>
      </c>
      <c r="H348" s="47">
        <f t="shared" si="68"/>
        <v>0</v>
      </c>
      <c r="I348" s="48">
        <f t="shared" si="69"/>
        <v>0</v>
      </c>
      <c r="J348" s="47">
        <f t="shared" si="70"/>
        <v>0</v>
      </c>
      <c r="K348" s="48">
        <f t="shared" si="71"/>
        <v>0</v>
      </c>
      <c r="L348" s="47">
        <f t="shared" si="72"/>
        <v>0</v>
      </c>
      <c r="M348" s="48">
        <f t="shared" si="73"/>
        <v>0</v>
      </c>
      <c r="N348" s="47">
        <f t="shared" si="74"/>
        <v>496.90299999999996</v>
      </c>
      <c r="O348" s="48">
        <f t="shared" si="75"/>
        <v>0.99380003719977672</v>
      </c>
      <c r="P348" s="47">
        <f t="shared" si="76"/>
        <v>0</v>
      </c>
      <c r="Q348" s="48">
        <f t="shared" si="77"/>
        <v>0</v>
      </c>
      <c r="R348" s="8">
        <v>0</v>
      </c>
      <c r="S348" s="2">
        <v>113.38</v>
      </c>
      <c r="T348" s="2">
        <v>386.62299999999999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0</v>
      </c>
      <c r="AE348" s="2">
        <v>494.60299999999995</v>
      </c>
      <c r="AF348" s="2">
        <v>3.1</v>
      </c>
      <c r="AG348" s="2">
        <v>0</v>
      </c>
      <c r="AH348" s="2">
        <v>0</v>
      </c>
      <c r="AI348" s="2">
        <v>0</v>
      </c>
      <c r="AJ348" s="2">
        <v>0</v>
      </c>
      <c r="AK348" s="2">
        <v>0</v>
      </c>
      <c r="AL348" s="2">
        <v>0</v>
      </c>
      <c r="AM348" s="2">
        <v>0</v>
      </c>
      <c r="AN348" s="2">
        <v>2.2999999999999998</v>
      </c>
      <c r="AO348" s="2">
        <v>0</v>
      </c>
      <c r="AP348" s="2">
        <v>0</v>
      </c>
      <c r="AQ348" s="2">
        <v>0</v>
      </c>
      <c r="AR348" s="2">
        <v>0</v>
      </c>
      <c r="AS348" s="2">
        <v>0</v>
      </c>
      <c r="AT348" s="17">
        <v>0</v>
      </c>
    </row>
    <row r="349" spans="1:46" x14ac:dyDescent="0.25">
      <c r="A349" s="16">
        <v>367</v>
      </c>
      <c r="B349" s="14" t="s">
        <v>721</v>
      </c>
      <c r="C349" s="19" t="s">
        <v>722</v>
      </c>
      <c r="D349" s="9" t="s">
        <v>41</v>
      </c>
      <c r="E349" s="46">
        <f t="shared" si="65"/>
        <v>40.893999999999998</v>
      </c>
      <c r="F349" s="47">
        <f t="shared" si="66"/>
        <v>0</v>
      </c>
      <c r="G349" s="48">
        <f t="shared" si="67"/>
        <v>0</v>
      </c>
      <c r="H349" s="47">
        <f t="shared" si="68"/>
        <v>0</v>
      </c>
      <c r="I349" s="48">
        <f t="shared" si="69"/>
        <v>0</v>
      </c>
      <c r="J349" s="47">
        <f t="shared" si="70"/>
        <v>0</v>
      </c>
      <c r="K349" s="48">
        <f t="shared" si="71"/>
        <v>0</v>
      </c>
      <c r="L349" s="47">
        <f t="shared" si="72"/>
        <v>0</v>
      </c>
      <c r="M349" s="48">
        <f t="shared" si="73"/>
        <v>0</v>
      </c>
      <c r="N349" s="47">
        <f t="shared" si="74"/>
        <v>40.893999999999998</v>
      </c>
      <c r="O349" s="48">
        <f t="shared" si="75"/>
        <v>1</v>
      </c>
      <c r="P349" s="47">
        <f t="shared" si="76"/>
        <v>0</v>
      </c>
      <c r="Q349" s="48">
        <f t="shared" si="77"/>
        <v>0</v>
      </c>
      <c r="R349" s="8">
        <v>0</v>
      </c>
      <c r="S349" s="2">
        <v>40.893999999999998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  <c r="AJ349" s="2">
        <v>0</v>
      </c>
      <c r="AK349" s="2">
        <v>0</v>
      </c>
      <c r="AL349" s="2">
        <v>0</v>
      </c>
      <c r="AM349" s="2">
        <v>0</v>
      </c>
      <c r="AN349" s="2">
        <v>40.893999999999998</v>
      </c>
      <c r="AO349" s="2">
        <v>0</v>
      </c>
      <c r="AP349" s="2">
        <v>0</v>
      </c>
      <c r="AQ349" s="2">
        <v>0</v>
      </c>
      <c r="AR349" s="2">
        <v>0</v>
      </c>
      <c r="AS349" s="2">
        <v>0</v>
      </c>
      <c r="AT349" s="17">
        <v>0</v>
      </c>
    </row>
    <row r="350" spans="1:46" x14ac:dyDescent="0.25">
      <c r="A350" s="16">
        <v>368</v>
      </c>
      <c r="B350" s="14" t="s">
        <v>723</v>
      </c>
      <c r="C350" s="19" t="s">
        <v>724</v>
      </c>
      <c r="D350" s="9" t="s">
        <v>34</v>
      </c>
      <c r="E350" s="46">
        <f t="shared" si="65"/>
        <v>2962.6990000000005</v>
      </c>
      <c r="F350" s="47">
        <f t="shared" si="66"/>
        <v>0.03</v>
      </c>
      <c r="G350" s="48">
        <f t="shared" si="67"/>
        <v>1.0125902091302557E-5</v>
      </c>
      <c r="H350" s="47">
        <f t="shared" si="68"/>
        <v>0</v>
      </c>
      <c r="I350" s="48">
        <f t="shared" si="69"/>
        <v>0</v>
      </c>
      <c r="J350" s="47">
        <f t="shared" si="70"/>
        <v>9.8210000000000015</v>
      </c>
      <c r="K350" s="48">
        <f t="shared" si="71"/>
        <v>3.3148828146227476E-3</v>
      </c>
      <c r="L350" s="47">
        <f t="shared" si="72"/>
        <v>5.0379999999999994</v>
      </c>
      <c r="M350" s="48">
        <f t="shared" si="73"/>
        <v>1.7004764911994093E-3</v>
      </c>
      <c r="N350" s="47">
        <f t="shared" si="74"/>
        <v>2902.96</v>
      </c>
      <c r="O350" s="48">
        <f t="shared" si="75"/>
        <v>0.97983629116558901</v>
      </c>
      <c r="P350" s="47">
        <f t="shared" si="76"/>
        <v>44.849999999999994</v>
      </c>
      <c r="Q350" s="48">
        <f t="shared" si="77"/>
        <v>1.513822362649732E-2</v>
      </c>
      <c r="R350" s="8">
        <v>0.4</v>
      </c>
      <c r="S350" s="2">
        <v>1020.715</v>
      </c>
      <c r="T350" s="2">
        <v>1941.5840000000003</v>
      </c>
      <c r="U350" s="2">
        <v>15.326000000000001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7.3130000000000006</v>
      </c>
      <c r="AB350" s="2">
        <v>0</v>
      </c>
      <c r="AC350" s="2">
        <v>0</v>
      </c>
      <c r="AD350" s="2">
        <v>0.8</v>
      </c>
      <c r="AE350" s="2">
        <v>58.085000000000001</v>
      </c>
      <c r="AF350" s="2">
        <v>0.03</v>
      </c>
      <c r="AG350" s="2">
        <v>0</v>
      </c>
      <c r="AH350" s="2">
        <v>2.508</v>
      </c>
      <c r="AI350" s="2">
        <v>0</v>
      </c>
      <c r="AJ350" s="2">
        <v>4.2379999999999995</v>
      </c>
      <c r="AK350" s="2">
        <v>0</v>
      </c>
      <c r="AL350" s="2">
        <v>42.05</v>
      </c>
      <c r="AM350" s="2">
        <v>0</v>
      </c>
      <c r="AN350" s="2">
        <v>827.24900000000002</v>
      </c>
      <c r="AO350" s="2">
        <v>0</v>
      </c>
      <c r="AP350" s="2">
        <v>0</v>
      </c>
      <c r="AQ350" s="2">
        <v>0</v>
      </c>
      <c r="AR350" s="2">
        <v>0</v>
      </c>
      <c r="AS350" s="2">
        <v>2017.6260000000002</v>
      </c>
      <c r="AT350" s="17">
        <v>2.8</v>
      </c>
    </row>
    <row r="351" spans="1:46" x14ac:dyDescent="0.25">
      <c r="A351" s="16">
        <v>369</v>
      </c>
      <c r="B351" s="14" t="s">
        <v>725</v>
      </c>
      <c r="C351" s="19" t="s">
        <v>726</v>
      </c>
      <c r="D351" s="9" t="s">
        <v>41</v>
      </c>
      <c r="E351" s="46">
        <f t="shared" si="65"/>
        <v>50.591000000000001</v>
      </c>
      <c r="F351" s="47">
        <f t="shared" si="66"/>
        <v>0</v>
      </c>
      <c r="G351" s="48">
        <f t="shared" si="67"/>
        <v>0</v>
      </c>
      <c r="H351" s="47">
        <f t="shared" si="68"/>
        <v>0</v>
      </c>
      <c r="I351" s="48">
        <f t="shared" si="69"/>
        <v>0</v>
      </c>
      <c r="J351" s="47">
        <f t="shared" si="70"/>
        <v>0</v>
      </c>
      <c r="K351" s="48">
        <f t="shared" si="71"/>
        <v>0</v>
      </c>
      <c r="L351" s="47">
        <f t="shared" si="72"/>
        <v>0</v>
      </c>
      <c r="M351" s="48">
        <f t="shared" si="73"/>
        <v>0</v>
      </c>
      <c r="N351" s="47">
        <f t="shared" si="74"/>
        <v>50.591000000000001</v>
      </c>
      <c r="O351" s="48">
        <f t="shared" si="75"/>
        <v>1</v>
      </c>
      <c r="P351" s="47">
        <f t="shared" si="76"/>
        <v>0</v>
      </c>
      <c r="Q351" s="48">
        <f t="shared" si="77"/>
        <v>0</v>
      </c>
      <c r="R351" s="8">
        <v>0</v>
      </c>
      <c r="S351" s="2">
        <v>50.591000000000001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  <c r="AJ351" s="2">
        <v>0</v>
      </c>
      <c r="AK351" s="2">
        <v>0</v>
      </c>
      <c r="AL351" s="2">
        <v>0</v>
      </c>
      <c r="AM351" s="2">
        <v>0</v>
      </c>
      <c r="AN351" s="2">
        <v>50.591000000000001</v>
      </c>
      <c r="AO351" s="2">
        <v>0</v>
      </c>
      <c r="AP351" s="2">
        <v>0</v>
      </c>
      <c r="AQ351" s="2">
        <v>0</v>
      </c>
      <c r="AR351" s="2">
        <v>0</v>
      </c>
      <c r="AS351" s="2">
        <v>0</v>
      </c>
      <c r="AT351" s="17">
        <v>0</v>
      </c>
    </row>
    <row r="352" spans="1:46" x14ac:dyDescent="0.25">
      <c r="A352" s="16">
        <v>370</v>
      </c>
      <c r="B352" s="14" t="s">
        <v>727</v>
      </c>
      <c r="C352" s="19" t="s">
        <v>728</v>
      </c>
      <c r="D352" s="9" t="s">
        <v>34</v>
      </c>
      <c r="E352" s="46">
        <f t="shared" si="65"/>
        <v>1728.73</v>
      </c>
      <c r="F352" s="47">
        <f t="shared" si="66"/>
        <v>0</v>
      </c>
      <c r="G352" s="48">
        <f t="shared" si="67"/>
        <v>0</v>
      </c>
      <c r="H352" s="47">
        <f t="shared" si="68"/>
        <v>0</v>
      </c>
      <c r="I352" s="48">
        <f t="shared" si="69"/>
        <v>0</v>
      </c>
      <c r="J352" s="47">
        <f t="shared" si="70"/>
        <v>0</v>
      </c>
      <c r="K352" s="48">
        <f t="shared" si="71"/>
        <v>0</v>
      </c>
      <c r="L352" s="47">
        <f t="shared" si="72"/>
        <v>111.38</v>
      </c>
      <c r="M352" s="48">
        <f t="shared" si="73"/>
        <v>6.4428800333192565E-2</v>
      </c>
      <c r="N352" s="47">
        <f t="shared" si="74"/>
        <v>1617.35</v>
      </c>
      <c r="O352" s="48">
        <f t="shared" si="75"/>
        <v>0.93557119966680735</v>
      </c>
      <c r="P352" s="47">
        <f t="shared" si="76"/>
        <v>0</v>
      </c>
      <c r="Q352" s="48">
        <f t="shared" si="77"/>
        <v>0</v>
      </c>
      <c r="R352" s="8">
        <v>0</v>
      </c>
      <c r="S352" s="2">
        <v>195.23</v>
      </c>
      <c r="T352" s="2">
        <v>1533.5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  <c r="AJ352" s="2">
        <v>111.38</v>
      </c>
      <c r="AK352" s="2">
        <v>0</v>
      </c>
      <c r="AL352" s="2">
        <v>0</v>
      </c>
      <c r="AM352" s="2">
        <v>0</v>
      </c>
      <c r="AN352" s="2">
        <v>17.350000000000001</v>
      </c>
      <c r="AO352" s="2">
        <v>0</v>
      </c>
      <c r="AP352" s="2">
        <v>0</v>
      </c>
      <c r="AQ352" s="2">
        <v>0</v>
      </c>
      <c r="AR352" s="2">
        <v>0</v>
      </c>
      <c r="AS352" s="2">
        <v>1600</v>
      </c>
      <c r="AT352" s="17">
        <v>0</v>
      </c>
    </row>
    <row r="353" spans="1:46" x14ac:dyDescent="0.25">
      <c r="A353" s="16">
        <v>371</v>
      </c>
      <c r="B353" s="14" t="s">
        <v>729</v>
      </c>
      <c r="C353" s="19" t="s">
        <v>730</v>
      </c>
      <c r="D353" s="9" t="s">
        <v>41</v>
      </c>
      <c r="E353" s="46">
        <f t="shared" si="65"/>
        <v>25</v>
      </c>
      <c r="F353" s="47">
        <f t="shared" si="66"/>
        <v>0</v>
      </c>
      <c r="G353" s="48">
        <f t="shared" si="67"/>
        <v>0</v>
      </c>
      <c r="H353" s="47">
        <f t="shared" si="68"/>
        <v>0</v>
      </c>
      <c r="I353" s="48">
        <f t="shared" si="69"/>
        <v>0</v>
      </c>
      <c r="J353" s="47">
        <f t="shared" si="70"/>
        <v>0</v>
      </c>
      <c r="K353" s="48">
        <f t="shared" si="71"/>
        <v>0</v>
      </c>
      <c r="L353" s="47">
        <f t="shared" si="72"/>
        <v>0</v>
      </c>
      <c r="M353" s="48">
        <f t="shared" si="73"/>
        <v>0</v>
      </c>
      <c r="N353" s="47">
        <f t="shared" si="74"/>
        <v>25</v>
      </c>
      <c r="O353" s="48">
        <f t="shared" si="75"/>
        <v>1</v>
      </c>
      <c r="P353" s="47">
        <f t="shared" si="76"/>
        <v>0</v>
      </c>
      <c r="Q353" s="48">
        <f t="shared" si="77"/>
        <v>0</v>
      </c>
      <c r="R353" s="8">
        <v>0</v>
      </c>
      <c r="S353" s="2">
        <v>25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">
        <v>0</v>
      </c>
      <c r="AH353" s="2">
        <v>0</v>
      </c>
      <c r="AI353" s="2">
        <v>0</v>
      </c>
      <c r="AJ353" s="2">
        <v>0</v>
      </c>
      <c r="AK353" s="2">
        <v>0</v>
      </c>
      <c r="AL353" s="2">
        <v>0</v>
      </c>
      <c r="AM353" s="2">
        <v>0</v>
      </c>
      <c r="AN353" s="2">
        <v>25</v>
      </c>
      <c r="AO353" s="2">
        <v>0</v>
      </c>
      <c r="AP353" s="2">
        <v>0</v>
      </c>
      <c r="AQ353" s="2">
        <v>0</v>
      </c>
      <c r="AR353" s="2">
        <v>0</v>
      </c>
      <c r="AS353" s="2">
        <v>0</v>
      </c>
      <c r="AT353" s="17">
        <v>0</v>
      </c>
    </row>
    <row r="354" spans="1:46" x14ac:dyDescent="0.25">
      <c r="A354" s="16">
        <v>372</v>
      </c>
      <c r="B354" s="14" t="s">
        <v>731</v>
      </c>
      <c r="C354" s="19" t="s">
        <v>732</v>
      </c>
      <c r="D354" s="9" t="s">
        <v>41</v>
      </c>
      <c r="E354" s="46">
        <f t="shared" si="65"/>
        <v>4.7E-2</v>
      </c>
      <c r="F354" s="47">
        <f t="shared" si="66"/>
        <v>0</v>
      </c>
      <c r="G354" s="48">
        <f t="shared" si="67"/>
        <v>0</v>
      </c>
      <c r="H354" s="47">
        <f t="shared" si="68"/>
        <v>0</v>
      </c>
      <c r="I354" s="48">
        <f t="shared" si="69"/>
        <v>0</v>
      </c>
      <c r="J354" s="47">
        <f t="shared" si="70"/>
        <v>0</v>
      </c>
      <c r="K354" s="48">
        <f t="shared" si="71"/>
        <v>0</v>
      </c>
      <c r="L354" s="47">
        <f t="shared" si="72"/>
        <v>0</v>
      </c>
      <c r="M354" s="48">
        <f t="shared" si="73"/>
        <v>0</v>
      </c>
      <c r="N354" s="47">
        <f t="shared" si="74"/>
        <v>4.7E-2</v>
      </c>
      <c r="O354" s="48">
        <f t="shared" si="75"/>
        <v>1</v>
      </c>
      <c r="P354" s="47">
        <f t="shared" si="76"/>
        <v>0</v>
      </c>
      <c r="Q354" s="48">
        <f t="shared" si="77"/>
        <v>0</v>
      </c>
      <c r="R354" s="8">
        <v>0</v>
      </c>
      <c r="S354" s="2">
        <v>4.7E-2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0</v>
      </c>
      <c r="AE354" s="2">
        <v>4.7E-2</v>
      </c>
      <c r="AF354" s="2">
        <v>0</v>
      </c>
      <c r="AG354" s="2">
        <v>0</v>
      </c>
      <c r="AH354" s="2">
        <v>0</v>
      </c>
      <c r="AI354" s="2">
        <v>0</v>
      </c>
      <c r="AJ354" s="2">
        <v>0</v>
      </c>
      <c r="AK354" s="2">
        <v>0</v>
      </c>
      <c r="AL354" s="2">
        <v>0</v>
      </c>
      <c r="AM354" s="2">
        <v>0</v>
      </c>
      <c r="AN354" s="2">
        <v>0</v>
      </c>
      <c r="AO354" s="2">
        <v>0</v>
      </c>
      <c r="AP354" s="2">
        <v>0</v>
      </c>
      <c r="AQ354" s="2">
        <v>0</v>
      </c>
      <c r="AR354" s="2">
        <v>0</v>
      </c>
      <c r="AS354" s="2">
        <v>0</v>
      </c>
      <c r="AT354" s="17">
        <v>0</v>
      </c>
    </row>
    <row r="355" spans="1:46" x14ac:dyDescent="0.25">
      <c r="A355" s="16">
        <v>373</v>
      </c>
      <c r="B355" s="14" t="s">
        <v>733</v>
      </c>
      <c r="C355" s="19" t="s">
        <v>734</v>
      </c>
      <c r="D355" s="9" t="s">
        <v>34</v>
      </c>
      <c r="E355" s="46">
        <f t="shared" si="65"/>
        <v>40.003</v>
      </c>
      <c r="F355" s="47">
        <f t="shared" si="66"/>
        <v>0</v>
      </c>
      <c r="G355" s="48">
        <f t="shared" si="67"/>
        <v>0</v>
      </c>
      <c r="H355" s="47">
        <f t="shared" si="68"/>
        <v>0</v>
      </c>
      <c r="I355" s="48">
        <f t="shared" si="69"/>
        <v>0</v>
      </c>
      <c r="J355" s="47">
        <f t="shared" si="70"/>
        <v>3.0000000000000001E-3</v>
      </c>
      <c r="K355" s="48">
        <f t="shared" si="71"/>
        <v>7.499437542184336E-5</v>
      </c>
      <c r="L355" s="47">
        <f t="shared" si="72"/>
        <v>0</v>
      </c>
      <c r="M355" s="48">
        <f t="shared" si="73"/>
        <v>0</v>
      </c>
      <c r="N355" s="47">
        <f t="shared" si="74"/>
        <v>40</v>
      </c>
      <c r="O355" s="48">
        <f t="shared" si="75"/>
        <v>0.9999250056245782</v>
      </c>
      <c r="P355" s="47">
        <f t="shared" si="76"/>
        <v>0</v>
      </c>
      <c r="Q355" s="48">
        <f t="shared" si="77"/>
        <v>0</v>
      </c>
      <c r="R355" s="8">
        <v>0</v>
      </c>
      <c r="S355" s="2">
        <v>40.003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">
        <v>0</v>
      </c>
      <c r="AH355" s="2">
        <v>3.0000000000000001E-3</v>
      </c>
      <c r="AI355" s="2">
        <v>0</v>
      </c>
      <c r="AJ355" s="2">
        <v>0</v>
      </c>
      <c r="AK355" s="2">
        <v>0</v>
      </c>
      <c r="AL355" s="2">
        <v>0</v>
      </c>
      <c r="AM355" s="2">
        <v>0</v>
      </c>
      <c r="AN355" s="2">
        <v>0</v>
      </c>
      <c r="AO355" s="2">
        <v>0</v>
      </c>
      <c r="AP355" s="2">
        <v>0</v>
      </c>
      <c r="AQ355" s="2">
        <v>0</v>
      </c>
      <c r="AR355" s="2">
        <v>0</v>
      </c>
      <c r="AS355" s="2">
        <v>40</v>
      </c>
      <c r="AT355" s="17">
        <v>0</v>
      </c>
    </row>
    <row r="356" spans="1:46" x14ac:dyDescent="0.25">
      <c r="A356" s="16">
        <v>374</v>
      </c>
      <c r="B356" s="14" t="s">
        <v>735</v>
      </c>
      <c r="C356" s="19" t="s">
        <v>736</v>
      </c>
      <c r="D356" s="9" t="s">
        <v>34</v>
      </c>
      <c r="E356" s="46">
        <f t="shared" si="65"/>
        <v>25</v>
      </c>
      <c r="F356" s="47">
        <f t="shared" si="66"/>
        <v>0</v>
      </c>
      <c r="G356" s="48">
        <f t="shared" si="67"/>
        <v>0</v>
      </c>
      <c r="H356" s="47">
        <f t="shared" si="68"/>
        <v>0</v>
      </c>
      <c r="I356" s="48">
        <f t="shared" si="69"/>
        <v>0</v>
      </c>
      <c r="J356" s="47">
        <f t="shared" si="70"/>
        <v>0</v>
      </c>
      <c r="K356" s="48">
        <f t="shared" si="71"/>
        <v>0</v>
      </c>
      <c r="L356" s="47">
        <f t="shared" si="72"/>
        <v>0</v>
      </c>
      <c r="M356" s="48">
        <f t="shared" si="73"/>
        <v>0</v>
      </c>
      <c r="N356" s="47">
        <f t="shared" si="74"/>
        <v>25</v>
      </c>
      <c r="O356" s="48">
        <f t="shared" si="75"/>
        <v>1</v>
      </c>
      <c r="P356" s="47">
        <f t="shared" si="76"/>
        <v>0</v>
      </c>
      <c r="Q356" s="48">
        <f t="shared" si="77"/>
        <v>0</v>
      </c>
      <c r="R356" s="8">
        <v>0</v>
      </c>
      <c r="S356" s="2">
        <v>25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  <c r="AJ356" s="2">
        <v>0</v>
      </c>
      <c r="AK356" s="2">
        <v>0</v>
      </c>
      <c r="AL356" s="2">
        <v>0</v>
      </c>
      <c r="AM356" s="2">
        <v>0</v>
      </c>
      <c r="AN356" s="2">
        <v>0</v>
      </c>
      <c r="AO356" s="2">
        <v>0</v>
      </c>
      <c r="AP356" s="2">
        <v>0</v>
      </c>
      <c r="AQ356" s="2">
        <v>0</v>
      </c>
      <c r="AR356" s="2">
        <v>0</v>
      </c>
      <c r="AS356" s="2">
        <v>25</v>
      </c>
      <c r="AT356" s="17">
        <v>0</v>
      </c>
    </row>
    <row r="357" spans="1:46" x14ac:dyDescent="0.25">
      <c r="A357" s="16">
        <v>375</v>
      </c>
      <c r="B357" s="14" t="s">
        <v>737</v>
      </c>
      <c r="C357" s="19" t="s">
        <v>738</v>
      </c>
      <c r="D357" s="9" t="s">
        <v>34</v>
      </c>
      <c r="E357" s="46">
        <f t="shared" si="65"/>
        <v>24</v>
      </c>
      <c r="F357" s="47">
        <f t="shared" si="66"/>
        <v>0</v>
      </c>
      <c r="G357" s="48">
        <f t="shared" si="67"/>
        <v>0</v>
      </c>
      <c r="H357" s="47">
        <f t="shared" si="68"/>
        <v>0</v>
      </c>
      <c r="I357" s="48">
        <f t="shared" si="69"/>
        <v>0</v>
      </c>
      <c r="J357" s="47">
        <f t="shared" si="70"/>
        <v>0</v>
      </c>
      <c r="K357" s="48">
        <f t="shared" si="71"/>
        <v>0</v>
      </c>
      <c r="L357" s="47">
        <f t="shared" si="72"/>
        <v>0</v>
      </c>
      <c r="M357" s="48">
        <f t="shared" si="73"/>
        <v>0</v>
      </c>
      <c r="N357" s="47">
        <f t="shared" si="74"/>
        <v>24</v>
      </c>
      <c r="O357" s="48">
        <f t="shared" si="75"/>
        <v>1</v>
      </c>
      <c r="P357" s="47">
        <f t="shared" si="76"/>
        <v>0</v>
      </c>
      <c r="Q357" s="48">
        <f t="shared" si="77"/>
        <v>0</v>
      </c>
      <c r="R357" s="8">
        <v>0</v>
      </c>
      <c r="S357" s="2">
        <v>24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  <c r="AJ357" s="2">
        <v>0</v>
      </c>
      <c r="AK357" s="2">
        <v>0</v>
      </c>
      <c r="AL357" s="2">
        <v>0</v>
      </c>
      <c r="AM357" s="2">
        <v>0</v>
      </c>
      <c r="AN357" s="2">
        <v>0</v>
      </c>
      <c r="AO357" s="2">
        <v>0</v>
      </c>
      <c r="AP357" s="2">
        <v>0</v>
      </c>
      <c r="AQ357" s="2">
        <v>0</v>
      </c>
      <c r="AR357" s="2">
        <v>0</v>
      </c>
      <c r="AS357" s="2">
        <v>24</v>
      </c>
      <c r="AT357" s="17">
        <v>0</v>
      </c>
    </row>
    <row r="358" spans="1:46" x14ac:dyDescent="0.25">
      <c r="A358" s="16">
        <v>376</v>
      </c>
      <c r="B358" s="14" t="s">
        <v>739</v>
      </c>
      <c r="C358" s="19" t="s">
        <v>740</v>
      </c>
      <c r="D358" s="9" t="s">
        <v>41</v>
      </c>
      <c r="E358" s="46">
        <f t="shared" si="65"/>
        <v>25054.722999999998</v>
      </c>
      <c r="F358" s="47">
        <f t="shared" si="66"/>
        <v>0</v>
      </c>
      <c r="G358" s="48">
        <f t="shared" si="67"/>
        <v>0</v>
      </c>
      <c r="H358" s="47">
        <f t="shared" si="68"/>
        <v>0</v>
      </c>
      <c r="I358" s="48">
        <f t="shared" si="69"/>
        <v>0</v>
      </c>
      <c r="J358" s="47">
        <f t="shared" si="70"/>
        <v>0</v>
      </c>
      <c r="K358" s="48">
        <f t="shared" si="71"/>
        <v>0</v>
      </c>
      <c r="L358" s="47">
        <f t="shared" si="72"/>
        <v>0</v>
      </c>
      <c r="M358" s="48">
        <f t="shared" si="73"/>
        <v>0</v>
      </c>
      <c r="N358" s="47">
        <f t="shared" si="74"/>
        <v>25054.722999999998</v>
      </c>
      <c r="O358" s="48">
        <f t="shared" si="75"/>
        <v>1</v>
      </c>
      <c r="P358" s="47">
        <f t="shared" si="76"/>
        <v>0</v>
      </c>
      <c r="Q358" s="48">
        <f t="shared" si="77"/>
        <v>0</v>
      </c>
      <c r="R358" s="8">
        <v>0</v>
      </c>
      <c r="S358" s="2">
        <v>25054.623</v>
      </c>
      <c r="T358" s="2">
        <v>0.1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25000</v>
      </c>
      <c r="AF358" s="2">
        <v>0</v>
      </c>
      <c r="AG358" s="2">
        <v>0</v>
      </c>
      <c r="AH358" s="2">
        <v>0</v>
      </c>
      <c r="AI358" s="2">
        <v>0</v>
      </c>
      <c r="AJ358" s="2">
        <v>0</v>
      </c>
      <c r="AK358" s="2">
        <v>0</v>
      </c>
      <c r="AL358" s="2">
        <v>0</v>
      </c>
      <c r="AM358" s="2">
        <v>0</v>
      </c>
      <c r="AN358" s="2">
        <v>54.622999999999998</v>
      </c>
      <c r="AO358" s="2">
        <v>0</v>
      </c>
      <c r="AP358" s="2">
        <v>0.1</v>
      </c>
      <c r="AQ358" s="2">
        <v>0.1</v>
      </c>
      <c r="AR358" s="2">
        <v>0</v>
      </c>
      <c r="AS358" s="2">
        <v>0</v>
      </c>
      <c r="AT358" s="17">
        <v>0</v>
      </c>
    </row>
    <row r="359" spans="1:46" x14ac:dyDescent="0.25">
      <c r="A359" s="16">
        <v>377</v>
      </c>
      <c r="B359" s="14" t="s">
        <v>741</v>
      </c>
      <c r="C359" s="19" t="s">
        <v>742</v>
      </c>
      <c r="D359" s="9" t="s">
        <v>34</v>
      </c>
      <c r="E359" s="46">
        <f t="shared" si="65"/>
        <v>742.25399999999991</v>
      </c>
      <c r="F359" s="47">
        <f t="shared" si="66"/>
        <v>0</v>
      </c>
      <c r="G359" s="48">
        <f t="shared" si="67"/>
        <v>0</v>
      </c>
      <c r="H359" s="47">
        <f t="shared" si="68"/>
        <v>0</v>
      </c>
      <c r="I359" s="48">
        <f t="shared" si="69"/>
        <v>0</v>
      </c>
      <c r="J359" s="47">
        <f t="shared" si="70"/>
        <v>24</v>
      </c>
      <c r="K359" s="48">
        <f t="shared" si="71"/>
        <v>3.2333944983792613E-2</v>
      </c>
      <c r="L359" s="47">
        <f t="shared" si="72"/>
        <v>222.28</v>
      </c>
      <c r="M359" s="48">
        <f t="shared" si="73"/>
        <v>0.29946622045822591</v>
      </c>
      <c r="N359" s="47">
        <f t="shared" si="74"/>
        <v>495.9740000000001</v>
      </c>
      <c r="O359" s="48">
        <f t="shared" si="75"/>
        <v>0.66819983455798171</v>
      </c>
      <c r="P359" s="47">
        <f t="shared" si="76"/>
        <v>0</v>
      </c>
      <c r="Q359" s="48">
        <f t="shared" si="77"/>
        <v>0</v>
      </c>
      <c r="R359" s="8">
        <v>0</v>
      </c>
      <c r="S359" s="2">
        <v>729.65399999999988</v>
      </c>
      <c r="T359" s="2">
        <v>12.6</v>
      </c>
      <c r="U359" s="2">
        <v>0.6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">
        <v>0</v>
      </c>
      <c r="AH359" s="2">
        <v>24</v>
      </c>
      <c r="AI359" s="2">
        <v>0</v>
      </c>
      <c r="AJ359" s="2">
        <v>222.28</v>
      </c>
      <c r="AK359" s="2">
        <v>0</v>
      </c>
      <c r="AL359" s="2">
        <v>0</v>
      </c>
      <c r="AM359" s="2">
        <v>0</v>
      </c>
      <c r="AN359" s="2">
        <v>470.01400000000012</v>
      </c>
      <c r="AO359" s="2">
        <v>0</v>
      </c>
      <c r="AP359" s="2">
        <v>0</v>
      </c>
      <c r="AQ359" s="2">
        <v>0</v>
      </c>
      <c r="AR359" s="2">
        <v>0</v>
      </c>
      <c r="AS359" s="2">
        <v>25.96</v>
      </c>
      <c r="AT359" s="17">
        <v>0</v>
      </c>
    </row>
    <row r="360" spans="1:46" x14ac:dyDescent="0.25">
      <c r="A360" s="16">
        <v>378</v>
      </c>
      <c r="B360" s="14" t="s">
        <v>743</v>
      </c>
      <c r="C360" s="19" t="s">
        <v>744</v>
      </c>
      <c r="D360" s="9" t="s">
        <v>41</v>
      </c>
      <c r="E360" s="46">
        <f t="shared" si="65"/>
        <v>1E-3</v>
      </c>
      <c r="F360" s="47">
        <f t="shared" si="66"/>
        <v>0</v>
      </c>
      <c r="G360" s="48">
        <f t="shared" si="67"/>
        <v>0</v>
      </c>
      <c r="H360" s="47">
        <f t="shared" si="68"/>
        <v>0</v>
      </c>
      <c r="I360" s="48">
        <f t="shared" si="69"/>
        <v>0</v>
      </c>
      <c r="J360" s="47">
        <f t="shared" si="70"/>
        <v>0</v>
      </c>
      <c r="K360" s="48">
        <f t="shared" si="71"/>
        <v>0</v>
      </c>
      <c r="L360" s="47">
        <f t="shared" si="72"/>
        <v>1E-3</v>
      </c>
      <c r="M360" s="48">
        <f t="shared" si="73"/>
        <v>1</v>
      </c>
      <c r="N360" s="47">
        <f t="shared" si="74"/>
        <v>0</v>
      </c>
      <c r="O360" s="48">
        <f t="shared" si="75"/>
        <v>0</v>
      </c>
      <c r="P360" s="47">
        <f t="shared" si="76"/>
        <v>0</v>
      </c>
      <c r="Q360" s="48">
        <f t="shared" si="77"/>
        <v>0</v>
      </c>
      <c r="R360" s="8">
        <v>0</v>
      </c>
      <c r="S360" s="2">
        <v>1E-3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">
        <v>0</v>
      </c>
      <c r="AH360" s="2">
        <v>0</v>
      </c>
      <c r="AI360" s="2">
        <v>0</v>
      </c>
      <c r="AJ360" s="2">
        <v>1E-3</v>
      </c>
      <c r="AK360" s="2">
        <v>0</v>
      </c>
      <c r="AL360" s="2">
        <v>0</v>
      </c>
      <c r="AM360" s="2">
        <v>0</v>
      </c>
      <c r="AN360" s="2">
        <v>0</v>
      </c>
      <c r="AO360" s="2">
        <v>0</v>
      </c>
      <c r="AP360" s="2">
        <v>0</v>
      </c>
      <c r="AQ360" s="2">
        <v>0</v>
      </c>
      <c r="AR360" s="2">
        <v>0</v>
      </c>
      <c r="AS360" s="2">
        <v>0</v>
      </c>
      <c r="AT360" s="17">
        <v>0</v>
      </c>
    </row>
    <row r="361" spans="1:46" x14ac:dyDescent="0.25">
      <c r="A361" s="16">
        <v>379</v>
      </c>
      <c r="B361" s="14" t="s">
        <v>745</v>
      </c>
      <c r="C361" s="19" t="s">
        <v>746</v>
      </c>
      <c r="D361" s="9" t="s">
        <v>41</v>
      </c>
      <c r="E361" s="46">
        <f t="shared" si="65"/>
        <v>591.52</v>
      </c>
      <c r="F361" s="47">
        <f t="shared" si="66"/>
        <v>0</v>
      </c>
      <c r="G361" s="48">
        <f t="shared" si="67"/>
        <v>0</v>
      </c>
      <c r="H361" s="47">
        <f t="shared" si="68"/>
        <v>0</v>
      </c>
      <c r="I361" s="48">
        <f t="shared" si="69"/>
        <v>0</v>
      </c>
      <c r="J361" s="47">
        <f t="shared" si="70"/>
        <v>0</v>
      </c>
      <c r="K361" s="48">
        <f t="shared" si="71"/>
        <v>0</v>
      </c>
      <c r="L361" s="47">
        <f t="shared" si="72"/>
        <v>0</v>
      </c>
      <c r="M361" s="48">
        <f t="shared" si="73"/>
        <v>0</v>
      </c>
      <c r="N361" s="47">
        <f t="shared" si="74"/>
        <v>591.52</v>
      </c>
      <c r="O361" s="48">
        <f t="shared" si="75"/>
        <v>1</v>
      </c>
      <c r="P361" s="47">
        <f t="shared" si="76"/>
        <v>0</v>
      </c>
      <c r="Q361" s="48">
        <f t="shared" si="77"/>
        <v>0</v>
      </c>
      <c r="R361" s="8">
        <v>0</v>
      </c>
      <c r="S361" s="2">
        <v>591.52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591.52</v>
      </c>
      <c r="AF361" s="2">
        <v>0</v>
      </c>
      <c r="AG361" s="2">
        <v>0</v>
      </c>
      <c r="AH361" s="2">
        <v>0</v>
      </c>
      <c r="AI361" s="2">
        <v>0</v>
      </c>
      <c r="AJ361" s="2">
        <v>0</v>
      </c>
      <c r="AK361" s="2">
        <v>0</v>
      </c>
      <c r="AL361" s="2">
        <v>0</v>
      </c>
      <c r="AM361" s="2">
        <v>0</v>
      </c>
      <c r="AN361" s="2">
        <v>0</v>
      </c>
      <c r="AO361" s="2">
        <v>0</v>
      </c>
      <c r="AP361" s="2">
        <v>0</v>
      </c>
      <c r="AQ361" s="2">
        <v>0</v>
      </c>
      <c r="AR361" s="2">
        <v>0</v>
      </c>
      <c r="AS361" s="2">
        <v>0</v>
      </c>
      <c r="AT361" s="17">
        <v>0</v>
      </c>
    </row>
    <row r="362" spans="1:46" x14ac:dyDescent="0.25">
      <c r="A362" s="16">
        <v>380</v>
      </c>
      <c r="B362" s="14" t="s">
        <v>747</v>
      </c>
      <c r="C362" s="19" t="s">
        <v>748</v>
      </c>
      <c r="D362" s="9" t="s">
        <v>34</v>
      </c>
      <c r="E362" s="46">
        <f t="shared" si="65"/>
        <v>2256.2199999999998</v>
      </c>
      <c r="F362" s="47">
        <f t="shared" si="66"/>
        <v>0</v>
      </c>
      <c r="G362" s="48">
        <f t="shared" si="67"/>
        <v>0</v>
      </c>
      <c r="H362" s="47">
        <f t="shared" si="68"/>
        <v>0</v>
      </c>
      <c r="I362" s="48">
        <f t="shared" si="69"/>
        <v>0</v>
      </c>
      <c r="J362" s="47">
        <f t="shared" si="70"/>
        <v>0</v>
      </c>
      <c r="K362" s="48">
        <f t="shared" si="71"/>
        <v>0</v>
      </c>
      <c r="L362" s="47">
        <f t="shared" si="72"/>
        <v>0</v>
      </c>
      <c r="M362" s="48">
        <f t="shared" si="73"/>
        <v>0</v>
      </c>
      <c r="N362" s="47">
        <f t="shared" si="74"/>
        <v>2252.2199999999998</v>
      </c>
      <c r="O362" s="48">
        <f t="shared" si="75"/>
        <v>0.99822712324152785</v>
      </c>
      <c r="P362" s="47">
        <f t="shared" si="76"/>
        <v>4</v>
      </c>
      <c r="Q362" s="48">
        <f t="shared" si="77"/>
        <v>1.772876758472135E-3</v>
      </c>
      <c r="R362" s="8">
        <v>0</v>
      </c>
      <c r="S362" s="2">
        <v>662.92</v>
      </c>
      <c r="T362" s="2">
        <v>1593.3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2230.62</v>
      </c>
      <c r="AF362" s="2">
        <v>0</v>
      </c>
      <c r="AG362" s="2">
        <v>0</v>
      </c>
      <c r="AH362" s="2">
        <v>0</v>
      </c>
      <c r="AI362" s="2">
        <v>0</v>
      </c>
      <c r="AJ362" s="2">
        <v>0</v>
      </c>
      <c r="AK362" s="2">
        <v>0</v>
      </c>
      <c r="AL362" s="2">
        <v>0</v>
      </c>
      <c r="AM362" s="2">
        <v>0</v>
      </c>
      <c r="AN362" s="2">
        <v>21.599999999999998</v>
      </c>
      <c r="AO362" s="2">
        <v>0</v>
      </c>
      <c r="AP362" s="2">
        <v>0</v>
      </c>
      <c r="AQ362" s="2">
        <v>0</v>
      </c>
      <c r="AR362" s="2">
        <v>0</v>
      </c>
      <c r="AS362" s="2">
        <v>0</v>
      </c>
      <c r="AT362" s="17">
        <v>4</v>
      </c>
    </row>
    <row r="363" spans="1:46" x14ac:dyDescent="0.25">
      <c r="A363" s="16">
        <v>381</v>
      </c>
      <c r="B363" s="14" t="s">
        <v>749</v>
      </c>
      <c r="C363" s="19" t="s">
        <v>750</v>
      </c>
      <c r="D363" s="9" t="s">
        <v>34</v>
      </c>
      <c r="E363" s="46">
        <f t="shared" si="65"/>
        <v>3042.4480000000003</v>
      </c>
      <c r="F363" s="47">
        <f t="shared" si="66"/>
        <v>0</v>
      </c>
      <c r="G363" s="48">
        <f t="shared" si="67"/>
        <v>0</v>
      </c>
      <c r="H363" s="47">
        <f t="shared" si="68"/>
        <v>0.125</v>
      </c>
      <c r="I363" s="48">
        <f t="shared" si="69"/>
        <v>4.1085336544782355E-5</v>
      </c>
      <c r="J363" s="47">
        <f t="shared" si="70"/>
        <v>5.2</v>
      </c>
      <c r="K363" s="48">
        <f t="shared" si="71"/>
        <v>1.7091500002629461E-3</v>
      </c>
      <c r="L363" s="47">
        <f t="shared" si="72"/>
        <v>0</v>
      </c>
      <c r="M363" s="48">
        <f t="shared" si="73"/>
        <v>0</v>
      </c>
      <c r="N363" s="47">
        <f t="shared" si="74"/>
        <v>3037.123</v>
      </c>
      <c r="O363" s="48">
        <f t="shared" si="75"/>
        <v>0.99824976466319215</v>
      </c>
      <c r="P363" s="47">
        <f t="shared" si="76"/>
        <v>0</v>
      </c>
      <c r="Q363" s="48">
        <f t="shared" si="77"/>
        <v>0</v>
      </c>
      <c r="R363" s="8">
        <v>0</v>
      </c>
      <c r="S363" s="2">
        <v>1657.9990000000005</v>
      </c>
      <c r="T363" s="2">
        <v>1384.4490000000001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0.125</v>
      </c>
      <c r="AB363" s="2">
        <v>0</v>
      </c>
      <c r="AC363" s="2">
        <v>0.125</v>
      </c>
      <c r="AD363" s="2">
        <v>0</v>
      </c>
      <c r="AE363" s="2">
        <v>2976.9230000000002</v>
      </c>
      <c r="AF363" s="2">
        <v>0</v>
      </c>
      <c r="AG363" s="2">
        <v>0</v>
      </c>
      <c r="AH363" s="2">
        <v>5.2</v>
      </c>
      <c r="AI363" s="2">
        <v>0</v>
      </c>
      <c r="AJ363" s="2">
        <v>0</v>
      </c>
      <c r="AK363" s="2">
        <v>0</v>
      </c>
      <c r="AL363" s="2">
        <v>0</v>
      </c>
      <c r="AM363" s="2">
        <v>0</v>
      </c>
      <c r="AN363" s="2">
        <v>0</v>
      </c>
      <c r="AO363" s="2">
        <v>0</v>
      </c>
      <c r="AP363" s="2">
        <v>0</v>
      </c>
      <c r="AQ363" s="2">
        <v>0</v>
      </c>
      <c r="AR363" s="2">
        <v>0</v>
      </c>
      <c r="AS363" s="2">
        <v>60.2</v>
      </c>
      <c r="AT363" s="17">
        <v>0</v>
      </c>
    </row>
    <row r="364" spans="1:46" x14ac:dyDescent="0.25">
      <c r="A364" s="16">
        <v>382</v>
      </c>
      <c r="B364" s="14" t="s">
        <v>751</v>
      </c>
      <c r="C364" s="19" t="s">
        <v>752</v>
      </c>
      <c r="D364" s="9" t="s">
        <v>34</v>
      </c>
      <c r="E364" s="46">
        <f t="shared" si="65"/>
        <v>12765.977999999997</v>
      </c>
      <c r="F364" s="47">
        <f t="shared" si="66"/>
        <v>58.1</v>
      </c>
      <c r="G364" s="48">
        <f t="shared" si="67"/>
        <v>4.5511593393001313E-3</v>
      </c>
      <c r="H364" s="47">
        <f t="shared" si="68"/>
        <v>6.9390000000000001</v>
      </c>
      <c r="I364" s="48">
        <f t="shared" si="69"/>
        <v>5.4355412487785905E-4</v>
      </c>
      <c r="J364" s="47">
        <f t="shared" si="70"/>
        <v>118.703</v>
      </c>
      <c r="K364" s="48">
        <f t="shared" si="71"/>
        <v>9.2983866962640885E-3</v>
      </c>
      <c r="L364" s="47">
        <f t="shared" si="72"/>
        <v>61.653999999999996</v>
      </c>
      <c r="M364" s="48">
        <f t="shared" si="73"/>
        <v>4.8295555577488863E-3</v>
      </c>
      <c r="N364" s="47">
        <f t="shared" si="74"/>
        <v>12520.582</v>
      </c>
      <c r="O364" s="48">
        <f t="shared" si="75"/>
        <v>0.98077734428180929</v>
      </c>
      <c r="P364" s="47">
        <f t="shared" si="76"/>
        <v>0</v>
      </c>
      <c r="Q364" s="48">
        <f t="shared" si="77"/>
        <v>0</v>
      </c>
      <c r="R364" s="8">
        <v>0.7</v>
      </c>
      <c r="S364" s="2">
        <v>4094.0799999999995</v>
      </c>
      <c r="T364" s="2">
        <v>8669.9289999999983</v>
      </c>
      <c r="U364" s="2">
        <v>12.9</v>
      </c>
      <c r="V364" s="2">
        <v>0</v>
      </c>
      <c r="W364" s="2">
        <v>1.2689999999999999</v>
      </c>
      <c r="X364" s="2">
        <v>0</v>
      </c>
      <c r="Y364" s="2">
        <v>0</v>
      </c>
      <c r="Z364" s="2">
        <v>0</v>
      </c>
      <c r="AA364" s="2">
        <v>54.241999999999997</v>
      </c>
      <c r="AB364" s="2">
        <v>0</v>
      </c>
      <c r="AC364" s="2">
        <v>6.9390000000000001</v>
      </c>
      <c r="AD364" s="2">
        <v>53.61</v>
      </c>
      <c r="AE364" s="2">
        <v>0.2</v>
      </c>
      <c r="AF364" s="2">
        <v>58.1</v>
      </c>
      <c r="AG364" s="2">
        <v>0</v>
      </c>
      <c r="AH364" s="2">
        <v>71.400000000000006</v>
      </c>
      <c r="AI364" s="2">
        <v>0</v>
      </c>
      <c r="AJ364" s="2">
        <v>8.0440000000000005</v>
      </c>
      <c r="AK364" s="2">
        <v>0</v>
      </c>
      <c r="AL364" s="2">
        <v>0</v>
      </c>
      <c r="AM364" s="2">
        <v>0</v>
      </c>
      <c r="AN364" s="2">
        <v>4229.0999999999995</v>
      </c>
      <c r="AO364" s="2">
        <v>0</v>
      </c>
      <c r="AP364" s="2">
        <v>0.76200000000000001</v>
      </c>
      <c r="AQ364" s="2">
        <v>0</v>
      </c>
      <c r="AR364" s="2">
        <v>0</v>
      </c>
      <c r="AS364" s="2">
        <v>8290.52</v>
      </c>
      <c r="AT364" s="17">
        <v>0</v>
      </c>
    </row>
    <row r="365" spans="1:46" x14ac:dyDescent="0.25">
      <c r="A365" s="16">
        <v>383</v>
      </c>
      <c r="B365" s="14" t="s">
        <v>753</v>
      </c>
      <c r="C365" s="19" t="s">
        <v>754</v>
      </c>
      <c r="D365" s="9" t="s">
        <v>41</v>
      </c>
      <c r="E365" s="46">
        <f t="shared" si="65"/>
        <v>11.09</v>
      </c>
      <c r="F365" s="47">
        <f t="shared" si="66"/>
        <v>0</v>
      </c>
      <c r="G365" s="48">
        <f t="shared" si="67"/>
        <v>0</v>
      </c>
      <c r="H365" s="47">
        <f t="shared" si="68"/>
        <v>0</v>
      </c>
      <c r="I365" s="48">
        <f t="shared" si="69"/>
        <v>0</v>
      </c>
      <c r="J365" s="47">
        <f t="shared" si="70"/>
        <v>0</v>
      </c>
      <c r="K365" s="48">
        <f t="shared" si="71"/>
        <v>0</v>
      </c>
      <c r="L365" s="47">
        <f t="shared" si="72"/>
        <v>9.7899999999999991</v>
      </c>
      <c r="M365" s="48">
        <f t="shared" si="73"/>
        <v>0.88277727682596929</v>
      </c>
      <c r="N365" s="47">
        <f t="shared" si="74"/>
        <v>1.3</v>
      </c>
      <c r="O365" s="48">
        <f t="shared" si="75"/>
        <v>0.11722272317403067</v>
      </c>
      <c r="P365" s="47">
        <f t="shared" si="76"/>
        <v>0</v>
      </c>
      <c r="Q365" s="48">
        <f t="shared" si="77"/>
        <v>0</v>
      </c>
      <c r="R365" s="8">
        <v>0</v>
      </c>
      <c r="S365" s="2">
        <v>1.3900000000000001</v>
      </c>
      <c r="T365" s="2">
        <v>9.6999999999999993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9.6999999999999993</v>
      </c>
      <c r="AE365" s="2">
        <v>0</v>
      </c>
      <c r="AF365" s="2">
        <v>0</v>
      </c>
      <c r="AG365" s="2">
        <v>0</v>
      </c>
      <c r="AH365" s="2">
        <v>0</v>
      </c>
      <c r="AI365" s="2">
        <v>0</v>
      </c>
      <c r="AJ365" s="2">
        <v>0.09</v>
      </c>
      <c r="AK365" s="2">
        <v>0</v>
      </c>
      <c r="AL365" s="2">
        <v>0</v>
      </c>
      <c r="AM365" s="2">
        <v>0</v>
      </c>
      <c r="AN365" s="2">
        <v>1.3</v>
      </c>
      <c r="AO365" s="2">
        <v>0</v>
      </c>
      <c r="AP365" s="2">
        <v>0</v>
      </c>
      <c r="AQ365" s="2">
        <v>0</v>
      </c>
      <c r="AR365" s="2">
        <v>0</v>
      </c>
      <c r="AS365" s="2">
        <v>0</v>
      </c>
      <c r="AT365" s="17">
        <v>0</v>
      </c>
    </row>
    <row r="366" spans="1:46" x14ac:dyDescent="0.25">
      <c r="A366" s="16">
        <v>384</v>
      </c>
      <c r="B366" s="14" t="s">
        <v>755</v>
      </c>
      <c r="C366" s="19" t="s">
        <v>756</v>
      </c>
      <c r="D366" s="9" t="s">
        <v>34</v>
      </c>
      <c r="E366" s="46">
        <f t="shared" si="65"/>
        <v>179.64899999999997</v>
      </c>
      <c r="F366" s="47">
        <f t="shared" si="66"/>
        <v>0</v>
      </c>
      <c r="G366" s="48">
        <f t="shared" si="67"/>
        <v>0</v>
      </c>
      <c r="H366" s="47">
        <f t="shared" si="68"/>
        <v>6.3319999999999999</v>
      </c>
      <c r="I366" s="48">
        <f t="shared" si="69"/>
        <v>3.5246508469292906E-2</v>
      </c>
      <c r="J366" s="47">
        <f t="shared" si="70"/>
        <v>17.577999999999999</v>
      </c>
      <c r="K366" s="48">
        <f t="shared" si="71"/>
        <v>9.7846355949657404E-2</v>
      </c>
      <c r="L366" s="47">
        <f t="shared" si="72"/>
        <v>0</v>
      </c>
      <c r="M366" s="48">
        <f t="shared" si="73"/>
        <v>0</v>
      </c>
      <c r="N366" s="47">
        <f t="shared" si="74"/>
        <v>155.739</v>
      </c>
      <c r="O366" s="48">
        <f t="shared" si="75"/>
        <v>0.86690713558104993</v>
      </c>
      <c r="P366" s="47">
        <f t="shared" si="76"/>
        <v>0</v>
      </c>
      <c r="Q366" s="48">
        <f t="shared" si="77"/>
        <v>0</v>
      </c>
      <c r="R366" s="8">
        <v>0</v>
      </c>
      <c r="S366" s="2">
        <v>164.39099999999999</v>
      </c>
      <c r="T366" s="2">
        <v>12.426</v>
      </c>
      <c r="U366" s="2">
        <v>0</v>
      </c>
      <c r="V366" s="2">
        <v>0</v>
      </c>
      <c r="W366" s="2">
        <v>2.8319999999999999</v>
      </c>
      <c r="X366" s="2">
        <v>0</v>
      </c>
      <c r="Y366" s="2">
        <v>0</v>
      </c>
      <c r="Z366" s="2">
        <v>0</v>
      </c>
      <c r="AA366" s="2">
        <v>20.716000000000001</v>
      </c>
      <c r="AB366" s="2">
        <v>0</v>
      </c>
      <c r="AC366" s="2">
        <v>6.3319999999999999</v>
      </c>
      <c r="AD366" s="2">
        <v>0</v>
      </c>
      <c r="AE366" s="2">
        <v>0</v>
      </c>
      <c r="AF366" s="2">
        <v>0</v>
      </c>
      <c r="AG366" s="2">
        <v>0</v>
      </c>
      <c r="AH366" s="2">
        <v>3.194</v>
      </c>
      <c r="AI366" s="2">
        <v>0</v>
      </c>
      <c r="AJ366" s="2">
        <v>0</v>
      </c>
      <c r="AK366" s="2">
        <v>0</v>
      </c>
      <c r="AL366" s="2">
        <v>0</v>
      </c>
      <c r="AM366" s="2">
        <v>0</v>
      </c>
      <c r="AN366" s="2">
        <v>112.00700000000001</v>
      </c>
      <c r="AO366" s="2">
        <v>0</v>
      </c>
      <c r="AP366" s="2">
        <v>2.8319999999999999</v>
      </c>
      <c r="AQ366" s="2">
        <v>0</v>
      </c>
      <c r="AR366" s="2">
        <v>0</v>
      </c>
      <c r="AS366" s="2">
        <v>40.9</v>
      </c>
      <c r="AT366" s="17">
        <v>0</v>
      </c>
    </row>
    <row r="367" spans="1:46" x14ac:dyDescent="0.25">
      <c r="A367" s="16">
        <v>385</v>
      </c>
      <c r="B367" s="14" t="s">
        <v>757</v>
      </c>
      <c r="C367" s="19" t="s">
        <v>758</v>
      </c>
      <c r="D367" s="9" t="s">
        <v>41</v>
      </c>
      <c r="E367" s="46">
        <f t="shared" ref="E367:E426" si="78">R367+S367+T367+Y367+W367</f>
        <v>0.61499999999999999</v>
      </c>
      <c r="F367" s="47">
        <f t="shared" ref="F367:F426" si="79">AF367+Z367</f>
        <v>0</v>
      </c>
      <c r="G367" s="48">
        <f t="shared" ref="G367:G426" si="80">F367/E367</f>
        <v>0</v>
      </c>
      <c r="H367" s="47">
        <f t="shared" ref="H367:H426" si="81">AC367</f>
        <v>0</v>
      </c>
      <c r="I367" s="48">
        <f t="shared" ref="I367:I426" si="82">H367/E367</f>
        <v>0</v>
      </c>
      <c r="J367" s="47">
        <f t="shared" ref="J367:J426" si="83">AA367-AC367+AH367</f>
        <v>0</v>
      </c>
      <c r="K367" s="48">
        <f t="shared" ref="K367:K426" si="84">J367/E367</f>
        <v>0</v>
      </c>
      <c r="L367" s="47">
        <f t="shared" ref="L367:L426" si="85">AD367+AJ367</f>
        <v>0.3</v>
      </c>
      <c r="M367" s="48">
        <f t="shared" ref="M367:M426" si="86">L367/E367</f>
        <v>0.48780487804878048</v>
      </c>
      <c r="N367" s="47">
        <f t="shared" ref="N367:N426" si="87">AE367+AN367+AS367+AP367</f>
        <v>0.28000000000000003</v>
      </c>
      <c r="O367" s="48">
        <f t="shared" ref="O367:O426" si="88">N367/E367</f>
        <v>0.45528455284552849</v>
      </c>
      <c r="P367" s="47">
        <f t="shared" ref="P367:P426" si="89">AL367+AT367</f>
        <v>3.5000000000000003E-2</v>
      </c>
      <c r="Q367" s="48">
        <f t="shared" ref="Q367:Q426" si="90">P367/E367</f>
        <v>5.6910569105691061E-2</v>
      </c>
      <c r="R367" s="8">
        <v>0</v>
      </c>
      <c r="S367" s="2">
        <v>0.3</v>
      </c>
      <c r="T367" s="2">
        <v>0.315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0</v>
      </c>
      <c r="AF367" s="2">
        <v>0</v>
      </c>
      <c r="AG367" s="2">
        <v>0</v>
      </c>
      <c r="AH367" s="2">
        <v>0</v>
      </c>
      <c r="AI367" s="2">
        <v>0</v>
      </c>
      <c r="AJ367" s="2">
        <v>0.3</v>
      </c>
      <c r="AK367" s="2">
        <v>0</v>
      </c>
      <c r="AL367" s="2">
        <v>0</v>
      </c>
      <c r="AM367" s="2">
        <v>0</v>
      </c>
      <c r="AN367" s="2">
        <v>0</v>
      </c>
      <c r="AO367" s="2">
        <v>0</v>
      </c>
      <c r="AP367" s="2">
        <v>0.28000000000000003</v>
      </c>
      <c r="AQ367" s="2">
        <v>0.28000000000000003</v>
      </c>
      <c r="AR367" s="2">
        <v>0</v>
      </c>
      <c r="AS367" s="2">
        <v>0</v>
      </c>
      <c r="AT367" s="17">
        <v>3.5000000000000003E-2</v>
      </c>
    </row>
    <row r="368" spans="1:46" x14ac:dyDescent="0.25">
      <c r="A368" s="16">
        <v>386</v>
      </c>
      <c r="B368" s="14" t="s">
        <v>759</v>
      </c>
      <c r="C368" s="19" t="s">
        <v>760</v>
      </c>
      <c r="D368" s="9" t="s">
        <v>41</v>
      </c>
      <c r="E368" s="46">
        <f t="shared" si="78"/>
        <v>1.28</v>
      </c>
      <c r="F368" s="47">
        <f t="shared" si="79"/>
        <v>0</v>
      </c>
      <c r="G368" s="48">
        <f t="shared" si="80"/>
        <v>0</v>
      </c>
      <c r="H368" s="47">
        <f t="shared" si="81"/>
        <v>0</v>
      </c>
      <c r="I368" s="48">
        <f t="shared" si="82"/>
        <v>0</v>
      </c>
      <c r="J368" s="47">
        <f t="shared" si="83"/>
        <v>0</v>
      </c>
      <c r="K368" s="48">
        <f t="shared" si="84"/>
        <v>0</v>
      </c>
      <c r="L368" s="47">
        <f t="shared" si="85"/>
        <v>0</v>
      </c>
      <c r="M368" s="48">
        <f t="shared" si="86"/>
        <v>0</v>
      </c>
      <c r="N368" s="47">
        <f t="shared" si="87"/>
        <v>1.28</v>
      </c>
      <c r="O368" s="48">
        <f t="shared" si="88"/>
        <v>1</v>
      </c>
      <c r="P368" s="47">
        <f t="shared" si="89"/>
        <v>0</v>
      </c>
      <c r="Q368" s="48">
        <f t="shared" si="90"/>
        <v>0</v>
      </c>
      <c r="R368" s="8">
        <v>0</v>
      </c>
      <c r="S368" s="2">
        <v>0</v>
      </c>
      <c r="T368" s="2">
        <v>1.28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  <c r="AE368" s="2">
        <v>0</v>
      </c>
      <c r="AF368" s="2">
        <v>0</v>
      </c>
      <c r="AG368" s="2">
        <v>0</v>
      </c>
      <c r="AH368" s="2">
        <v>0</v>
      </c>
      <c r="AI368" s="2">
        <v>0</v>
      </c>
      <c r="AJ368" s="2">
        <v>0</v>
      </c>
      <c r="AK368" s="2">
        <v>0</v>
      </c>
      <c r="AL368" s="2">
        <v>0</v>
      </c>
      <c r="AM368" s="2">
        <v>0</v>
      </c>
      <c r="AN368" s="2">
        <v>0</v>
      </c>
      <c r="AO368" s="2">
        <v>0</v>
      </c>
      <c r="AP368" s="2">
        <v>1.28</v>
      </c>
      <c r="AQ368" s="2">
        <v>1.28</v>
      </c>
      <c r="AR368" s="2">
        <v>0</v>
      </c>
      <c r="AS368" s="2">
        <v>0</v>
      </c>
      <c r="AT368" s="17">
        <v>0</v>
      </c>
    </row>
    <row r="369" spans="1:46" x14ac:dyDescent="0.25">
      <c r="A369" s="16">
        <v>387</v>
      </c>
      <c r="B369" s="14" t="s">
        <v>761</v>
      </c>
      <c r="C369" s="19" t="s">
        <v>762</v>
      </c>
      <c r="D369" s="9" t="s">
        <v>41</v>
      </c>
      <c r="E369" s="46">
        <f t="shared" si="78"/>
        <v>277.43299999999999</v>
      </c>
      <c r="F369" s="47">
        <f t="shared" si="79"/>
        <v>0</v>
      </c>
      <c r="G369" s="48">
        <f t="shared" si="80"/>
        <v>0</v>
      </c>
      <c r="H369" s="47">
        <f t="shared" si="81"/>
        <v>0</v>
      </c>
      <c r="I369" s="48">
        <f t="shared" si="82"/>
        <v>0</v>
      </c>
      <c r="J369" s="47">
        <f t="shared" si="83"/>
        <v>0</v>
      </c>
      <c r="K369" s="48">
        <f t="shared" si="84"/>
        <v>0</v>
      </c>
      <c r="L369" s="47">
        <f t="shared" si="85"/>
        <v>0</v>
      </c>
      <c r="M369" s="48">
        <f t="shared" si="86"/>
        <v>0</v>
      </c>
      <c r="N369" s="47">
        <f t="shared" si="87"/>
        <v>277.43299999999999</v>
      </c>
      <c r="O369" s="48">
        <f t="shared" si="88"/>
        <v>1</v>
      </c>
      <c r="P369" s="47">
        <f t="shared" si="89"/>
        <v>0</v>
      </c>
      <c r="Q369" s="48">
        <f t="shared" si="90"/>
        <v>0</v>
      </c>
      <c r="R369" s="8">
        <v>0</v>
      </c>
      <c r="S369" s="2">
        <v>277.43299999999999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0</v>
      </c>
      <c r="AE369" s="2">
        <v>277.43299999999999</v>
      </c>
      <c r="AF369" s="2">
        <v>0</v>
      </c>
      <c r="AG369" s="2">
        <v>0</v>
      </c>
      <c r="AH369" s="2">
        <v>0</v>
      </c>
      <c r="AI369" s="2">
        <v>0</v>
      </c>
      <c r="AJ369" s="2">
        <v>0</v>
      </c>
      <c r="AK369" s="2">
        <v>0</v>
      </c>
      <c r="AL369" s="2">
        <v>0</v>
      </c>
      <c r="AM369" s="2">
        <v>0</v>
      </c>
      <c r="AN369" s="2">
        <v>0</v>
      </c>
      <c r="AO369" s="2">
        <v>0</v>
      </c>
      <c r="AP369" s="2">
        <v>0</v>
      </c>
      <c r="AQ369" s="2">
        <v>0</v>
      </c>
      <c r="AR369" s="2">
        <v>0</v>
      </c>
      <c r="AS369" s="2">
        <v>0</v>
      </c>
      <c r="AT369" s="17">
        <v>0</v>
      </c>
    </row>
    <row r="370" spans="1:46" x14ac:dyDescent="0.25">
      <c r="A370" s="16">
        <v>388</v>
      </c>
      <c r="B370" s="14" t="s">
        <v>763</v>
      </c>
      <c r="C370" s="19" t="s">
        <v>764</v>
      </c>
      <c r="D370" s="9" t="s">
        <v>34</v>
      </c>
      <c r="E370" s="46">
        <f t="shared" si="78"/>
        <v>382.70100000000002</v>
      </c>
      <c r="F370" s="47">
        <f t="shared" si="79"/>
        <v>0</v>
      </c>
      <c r="G370" s="48">
        <f t="shared" si="80"/>
        <v>0</v>
      </c>
      <c r="H370" s="47">
        <f t="shared" si="81"/>
        <v>0</v>
      </c>
      <c r="I370" s="48">
        <f t="shared" si="82"/>
        <v>0</v>
      </c>
      <c r="J370" s="47">
        <f t="shared" si="83"/>
        <v>0</v>
      </c>
      <c r="K370" s="48">
        <f t="shared" si="84"/>
        <v>0</v>
      </c>
      <c r="L370" s="47">
        <f t="shared" si="85"/>
        <v>0</v>
      </c>
      <c r="M370" s="48">
        <f t="shared" si="86"/>
        <v>0</v>
      </c>
      <c r="N370" s="47">
        <f t="shared" si="87"/>
        <v>382.70100000000002</v>
      </c>
      <c r="O370" s="48">
        <f t="shared" si="88"/>
        <v>1</v>
      </c>
      <c r="P370" s="47">
        <f t="shared" si="89"/>
        <v>0</v>
      </c>
      <c r="Q370" s="48">
        <f t="shared" si="90"/>
        <v>0</v>
      </c>
      <c r="R370" s="8">
        <v>0</v>
      </c>
      <c r="S370" s="2">
        <v>376.46100000000001</v>
      </c>
      <c r="T370" s="2">
        <v>6.24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>
        <v>0</v>
      </c>
      <c r="AA370" s="2">
        <v>0</v>
      </c>
      <c r="AB370" s="2">
        <v>0</v>
      </c>
      <c r="AC370" s="2">
        <v>0</v>
      </c>
      <c r="AD370" s="2">
        <v>0</v>
      </c>
      <c r="AE370" s="2">
        <v>376.46100000000001</v>
      </c>
      <c r="AF370" s="2">
        <v>0</v>
      </c>
      <c r="AG370" s="2">
        <v>0</v>
      </c>
      <c r="AH370" s="2">
        <v>0</v>
      </c>
      <c r="AI370" s="2">
        <v>0</v>
      </c>
      <c r="AJ370" s="2">
        <v>0</v>
      </c>
      <c r="AK370" s="2">
        <v>0</v>
      </c>
      <c r="AL370" s="2">
        <v>0</v>
      </c>
      <c r="AM370" s="2">
        <v>0</v>
      </c>
      <c r="AN370" s="2">
        <v>0</v>
      </c>
      <c r="AO370" s="2">
        <v>0</v>
      </c>
      <c r="AP370" s="2">
        <v>0</v>
      </c>
      <c r="AQ370" s="2">
        <v>0</v>
      </c>
      <c r="AR370" s="2">
        <v>0</v>
      </c>
      <c r="AS370" s="2">
        <v>6.24</v>
      </c>
      <c r="AT370" s="17">
        <v>0</v>
      </c>
    </row>
    <row r="371" spans="1:46" x14ac:dyDescent="0.25">
      <c r="A371" s="16">
        <v>389</v>
      </c>
      <c r="B371" s="14" t="s">
        <v>765</v>
      </c>
      <c r="C371" s="19" t="s">
        <v>766</v>
      </c>
      <c r="D371" s="9" t="s">
        <v>34</v>
      </c>
      <c r="E371" s="46">
        <f t="shared" si="78"/>
        <v>18.399999999999999</v>
      </c>
      <c r="F371" s="47">
        <f t="shared" si="79"/>
        <v>0</v>
      </c>
      <c r="G371" s="48">
        <f t="shared" si="80"/>
        <v>0</v>
      </c>
      <c r="H371" s="47">
        <f t="shared" si="81"/>
        <v>0</v>
      </c>
      <c r="I371" s="48">
        <f t="shared" si="82"/>
        <v>0</v>
      </c>
      <c r="J371" s="47">
        <f t="shared" si="83"/>
        <v>0</v>
      </c>
      <c r="K371" s="48">
        <f t="shared" si="84"/>
        <v>0</v>
      </c>
      <c r="L371" s="47">
        <f t="shared" si="85"/>
        <v>0</v>
      </c>
      <c r="M371" s="48">
        <f t="shared" si="86"/>
        <v>0</v>
      </c>
      <c r="N371" s="47">
        <f t="shared" si="87"/>
        <v>0</v>
      </c>
      <c r="O371" s="48">
        <f t="shared" si="88"/>
        <v>0</v>
      </c>
      <c r="P371" s="47">
        <f t="shared" si="89"/>
        <v>18.399999999999999</v>
      </c>
      <c r="Q371" s="48">
        <f t="shared" si="90"/>
        <v>1</v>
      </c>
      <c r="R371" s="8">
        <v>0</v>
      </c>
      <c r="S371" s="2">
        <v>18.399999999999999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2">
        <v>0</v>
      </c>
      <c r="AC371" s="2">
        <v>0</v>
      </c>
      <c r="AD371" s="2">
        <v>0</v>
      </c>
      <c r="AE371" s="2">
        <v>0</v>
      </c>
      <c r="AF371" s="2">
        <v>0</v>
      </c>
      <c r="AG371" s="2">
        <v>0</v>
      </c>
      <c r="AH371" s="2">
        <v>0</v>
      </c>
      <c r="AI371" s="2">
        <v>0</v>
      </c>
      <c r="AJ371" s="2">
        <v>0</v>
      </c>
      <c r="AK371" s="2">
        <v>0</v>
      </c>
      <c r="AL371" s="2">
        <v>0</v>
      </c>
      <c r="AM371" s="2">
        <v>0</v>
      </c>
      <c r="AN371" s="2">
        <v>0</v>
      </c>
      <c r="AO371" s="2">
        <v>0</v>
      </c>
      <c r="AP371" s="2">
        <v>0</v>
      </c>
      <c r="AQ371" s="2">
        <v>0</v>
      </c>
      <c r="AR371" s="2">
        <v>0</v>
      </c>
      <c r="AS371" s="2">
        <v>0</v>
      </c>
      <c r="AT371" s="17">
        <v>18.399999999999999</v>
      </c>
    </row>
    <row r="372" spans="1:46" x14ac:dyDescent="0.25">
      <c r="A372" s="16">
        <v>390</v>
      </c>
      <c r="B372" s="14" t="s">
        <v>767</v>
      </c>
      <c r="C372" s="19" t="s">
        <v>768</v>
      </c>
      <c r="D372" s="9" t="s">
        <v>34</v>
      </c>
      <c r="E372" s="46">
        <f t="shared" si="78"/>
        <v>1142.9000000000001</v>
      </c>
      <c r="F372" s="47">
        <f t="shared" si="79"/>
        <v>0</v>
      </c>
      <c r="G372" s="48">
        <f t="shared" si="80"/>
        <v>0</v>
      </c>
      <c r="H372" s="47">
        <f t="shared" si="81"/>
        <v>0</v>
      </c>
      <c r="I372" s="48">
        <f t="shared" si="82"/>
        <v>0</v>
      </c>
      <c r="J372" s="47">
        <f t="shared" si="83"/>
        <v>0</v>
      </c>
      <c r="K372" s="48">
        <f t="shared" si="84"/>
        <v>0</v>
      </c>
      <c r="L372" s="47">
        <f t="shared" si="85"/>
        <v>0</v>
      </c>
      <c r="M372" s="48">
        <f t="shared" si="86"/>
        <v>0</v>
      </c>
      <c r="N372" s="47">
        <f t="shared" si="87"/>
        <v>1142.9000000000001</v>
      </c>
      <c r="O372" s="48">
        <f t="shared" si="88"/>
        <v>1</v>
      </c>
      <c r="P372" s="47">
        <f t="shared" si="89"/>
        <v>0</v>
      </c>
      <c r="Q372" s="48">
        <f t="shared" si="90"/>
        <v>0</v>
      </c>
      <c r="R372" s="8">
        <v>0</v>
      </c>
      <c r="S372" s="2">
        <v>29.5</v>
      </c>
      <c r="T372" s="2">
        <v>1113.4000000000001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0</v>
      </c>
      <c r="AB372" s="2">
        <v>0</v>
      </c>
      <c r="AC372" s="2">
        <v>0</v>
      </c>
      <c r="AD372" s="2">
        <v>0</v>
      </c>
      <c r="AE372" s="2">
        <v>1142.9000000000001</v>
      </c>
      <c r="AF372" s="2">
        <v>0</v>
      </c>
      <c r="AG372" s="2">
        <v>0</v>
      </c>
      <c r="AH372" s="2">
        <v>0</v>
      </c>
      <c r="AI372" s="2">
        <v>0</v>
      </c>
      <c r="AJ372" s="2">
        <v>0</v>
      </c>
      <c r="AK372" s="2">
        <v>0</v>
      </c>
      <c r="AL372" s="2">
        <v>0</v>
      </c>
      <c r="AM372" s="2">
        <v>0</v>
      </c>
      <c r="AN372" s="2">
        <v>0</v>
      </c>
      <c r="AO372" s="2">
        <v>0</v>
      </c>
      <c r="AP372" s="2">
        <v>0</v>
      </c>
      <c r="AQ372" s="2">
        <v>0</v>
      </c>
      <c r="AR372" s="2">
        <v>0</v>
      </c>
      <c r="AS372" s="2">
        <v>0</v>
      </c>
      <c r="AT372" s="17">
        <v>0</v>
      </c>
    </row>
    <row r="373" spans="1:46" x14ac:dyDescent="0.25">
      <c r="A373" s="16">
        <v>391</v>
      </c>
      <c r="B373" s="14" t="s">
        <v>769</v>
      </c>
      <c r="C373" s="19" t="s">
        <v>770</v>
      </c>
      <c r="D373" s="9" t="s">
        <v>34</v>
      </c>
      <c r="E373" s="46">
        <f t="shared" si="78"/>
        <v>470.7</v>
      </c>
      <c r="F373" s="47">
        <f t="shared" si="79"/>
        <v>0</v>
      </c>
      <c r="G373" s="48">
        <f t="shared" si="80"/>
        <v>0</v>
      </c>
      <c r="H373" s="47">
        <f t="shared" si="81"/>
        <v>0</v>
      </c>
      <c r="I373" s="48">
        <f t="shared" si="82"/>
        <v>0</v>
      </c>
      <c r="J373" s="47">
        <f t="shared" si="83"/>
        <v>0</v>
      </c>
      <c r="K373" s="48">
        <f t="shared" si="84"/>
        <v>0</v>
      </c>
      <c r="L373" s="47">
        <f t="shared" si="85"/>
        <v>0</v>
      </c>
      <c r="M373" s="48">
        <f t="shared" si="86"/>
        <v>0</v>
      </c>
      <c r="N373" s="47">
        <f t="shared" si="87"/>
        <v>470.7</v>
      </c>
      <c r="O373" s="48">
        <f t="shared" si="88"/>
        <v>1</v>
      </c>
      <c r="P373" s="47">
        <f t="shared" si="89"/>
        <v>0</v>
      </c>
      <c r="Q373" s="48">
        <f t="shared" si="90"/>
        <v>0</v>
      </c>
      <c r="R373" s="8">
        <v>0</v>
      </c>
      <c r="S373" s="2">
        <v>10</v>
      </c>
      <c r="T373" s="2">
        <v>460.7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>
        <v>0</v>
      </c>
      <c r="AA373" s="2">
        <v>0</v>
      </c>
      <c r="AB373" s="2">
        <v>0</v>
      </c>
      <c r="AC373" s="2">
        <v>0</v>
      </c>
      <c r="AD373" s="2">
        <v>0</v>
      </c>
      <c r="AE373" s="2">
        <v>470.7</v>
      </c>
      <c r="AF373" s="2">
        <v>0</v>
      </c>
      <c r="AG373" s="2">
        <v>0</v>
      </c>
      <c r="AH373" s="2">
        <v>0</v>
      </c>
      <c r="AI373" s="2">
        <v>0</v>
      </c>
      <c r="AJ373" s="2">
        <v>0</v>
      </c>
      <c r="AK373" s="2">
        <v>0</v>
      </c>
      <c r="AL373" s="2">
        <v>0</v>
      </c>
      <c r="AM373" s="2">
        <v>0</v>
      </c>
      <c r="AN373" s="2">
        <v>0</v>
      </c>
      <c r="AO373" s="2">
        <v>0</v>
      </c>
      <c r="AP373" s="2">
        <v>0</v>
      </c>
      <c r="AQ373" s="2">
        <v>0</v>
      </c>
      <c r="AR373" s="2">
        <v>0</v>
      </c>
      <c r="AS373" s="2">
        <v>0</v>
      </c>
      <c r="AT373" s="17">
        <v>0</v>
      </c>
    </row>
    <row r="374" spans="1:46" x14ac:dyDescent="0.25">
      <c r="A374" s="16">
        <v>392</v>
      </c>
      <c r="B374" s="14" t="s">
        <v>771</v>
      </c>
      <c r="C374" s="19" t="s">
        <v>772</v>
      </c>
      <c r="D374" s="9" t="s">
        <v>41</v>
      </c>
      <c r="E374" s="46">
        <f t="shared" si="78"/>
        <v>554.25599999999997</v>
      </c>
      <c r="F374" s="47">
        <f t="shared" si="79"/>
        <v>0</v>
      </c>
      <c r="G374" s="48">
        <f t="shared" si="80"/>
        <v>0</v>
      </c>
      <c r="H374" s="47">
        <f t="shared" si="81"/>
        <v>0</v>
      </c>
      <c r="I374" s="48">
        <f t="shared" si="82"/>
        <v>0</v>
      </c>
      <c r="J374" s="47">
        <f t="shared" si="83"/>
        <v>0</v>
      </c>
      <c r="K374" s="48">
        <f t="shared" si="84"/>
        <v>0</v>
      </c>
      <c r="L374" s="47">
        <f t="shared" si="85"/>
        <v>0.156</v>
      </c>
      <c r="M374" s="48">
        <f t="shared" si="86"/>
        <v>2.8145838745994634E-4</v>
      </c>
      <c r="N374" s="47">
        <f t="shared" si="87"/>
        <v>0</v>
      </c>
      <c r="O374" s="48">
        <f t="shared" si="88"/>
        <v>0</v>
      </c>
      <c r="P374" s="47">
        <f t="shared" si="89"/>
        <v>554.1</v>
      </c>
      <c r="Q374" s="48">
        <f t="shared" si="90"/>
        <v>0.99971854161254015</v>
      </c>
      <c r="R374" s="8">
        <v>0</v>
      </c>
      <c r="S374" s="2">
        <v>554.25599999999997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0</v>
      </c>
      <c r="AB374" s="2">
        <v>0</v>
      </c>
      <c r="AC374" s="2">
        <v>0</v>
      </c>
      <c r="AD374" s="2">
        <v>0</v>
      </c>
      <c r="AE374" s="2">
        <v>0</v>
      </c>
      <c r="AF374" s="2">
        <v>0</v>
      </c>
      <c r="AG374" s="2">
        <v>0</v>
      </c>
      <c r="AH374" s="2">
        <v>0</v>
      </c>
      <c r="AI374" s="2">
        <v>0</v>
      </c>
      <c r="AJ374" s="2">
        <v>0.156</v>
      </c>
      <c r="AK374" s="2">
        <v>0</v>
      </c>
      <c r="AL374" s="2">
        <v>0</v>
      </c>
      <c r="AM374" s="2">
        <v>0</v>
      </c>
      <c r="AN374" s="2">
        <v>0</v>
      </c>
      <c r="AO374" s="2">
        <v>0</v>
      </c>
      <c r="AP374" s="2">
        <v>0</v>
      </c>
      <c r="AQ374" s="2">
        <v>0</v>
      </c>
      <c r="AR374" s="2">
        <v>0</v>
      </c>
      <c r="AS374" s="2">
        <v>0</v>
      </c>
      <c r="AT374" s="17">
        <v>554.1</v>
      </c>
    </row>
    <row r="375" spans="1:46" x14ac:dyDescent="0.25">
      <c r="A375" s="16">
        <v>393</v>
      </c>
      <c r="B375" s="14" t="s">
        <v>773</v>
      </c>
      <c r="C375" s="19" t="s">
        <v>774</v>
      </c>
      <c r="D375" s="9" t="s">
        <v>34</v>
      </c>
      <c r="E375" s="46">
        <f t="shared" si="78"/>
        <v>129.03699999999998</v>
      </c>
      <c r="F375" s="47">
        <f t="shared" si="79"/>
        <v>0</v>
      </c>
      <c r="G375" s="48">
        <f t="shared" si="80"/>
        <v>0</v>
      </c>
      <c r="H375" s="47">
        <f t="shared" si="81"/>
        <v>0</v>
      </c>
      <c r="I375" s="48">
        <f t="shared" si="82"/>
        <v>0</v>
      </c>
      <c r="J375" s="47">
        <f t="shared" si="83"/>
        <v>0</v>
      </c>
      <c r="K375" s="48">
        <f t="shared" si="84"/>
        <v>0</v>
      </c>
      <c r="L375" s="47">
        <f t="shared" si="85"/>
        <v>0</v>
      </c>
      <c r="M375" s="48">
        <f t="shared" si="86"/>
        <v>0</v>
      </c>
      <c r="N375" s="47">
        <f t="shared" si="87"/>
        <v>129.03700000000001</v>
      </c>
      <c r="O375" s="48">
        <f t="shared" si="88"/>
        <v>1.0000000000000002</v>
      </c>
      <c r="P375" s="47">
        <f t="shared" si="89"/>
        <v>0</v>
      </c>
      <c r="Q375" s="48">
        <f t="shared" si="90"/>
        <v>0</v>
      </c>
      <c r="R375" s="8">
        <v>0</v>
      </c>
      <c r="S375" s="2">
        <v>129.03699999999998</v>
      </c>
      <c r="T375" s="2">
        <v>0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  <c r="Z375" s="2">
        <v>0</v>
      </c>
      <c r="AA375" s="2">
        <v>0</v>
      </c>
      <c r="AB375" s="2">
        <v>0</v>
      </c>
      <c r="AC375" s="2">
        <v>0</v>
      </c>
      <c r="AD375" s="2">
        <v>0</v>
      </c>
      <c r="AE375" s="2">
        <v>103.03700000000001</v>
      </c>
      <c r="AF375" s="2">
        <v>0</v>
      </c>
      <c r="AG375" s="2">
        <v>0</v>
      </c>
      <c r="AH375" s="2">
        <v>0</v>
      </c>
      <c r="AI375" s="2">
        <v>0</v>
      </c>
      <c r="AJ375" s="2">
        <v>0</v>
      </c>
      <c r="AK375" s="2">
        <v>0</v>
      </c>
      <c r="AL375" s="2">
        <v>0</v>
      </c>
      <c r="AM375" s="2">
        <v>0</v>
      </c>
      <c r="AN375" s="2">
        <v>0</v>
      </c>
      <c r="AO375" s="2">
        <v>0</v>
      </c>
      <c r="AP375" s="2">
        <v>0</v>
      </c>
      <c r="AQ375" s="2">
        <v>0</v>
      </c>
      <c r="AR375" s="2">
        <v>0</v>
      </c>
      <c r="AS375" s="2">
        <v>26</v>
      </c>
      <c r="AT375" s="17">
        <v>0</v>
      </c>
    </row>
    <row r="376" spans="1:46" x14ac:dyDescent="0.25">
      <c r="A376" s="16">
        <v>394</v>
      </c>
      <c r="B376" s="14" t="s">
        <v>775</v>
      </c>
      <c r="C376" s="19" t="s">
        <v>776</v>
      </c>
      <c r="D376" s="9" t="s">
        <v>41</v>
      </c>
      <c r="E376" s="46">
        <f t="shared" si="78"/>
        <v>385.5</v>
      </c>
      <c r="F376" s="47">
        <f t="shared" si="79"/>
        <v>0</v>
      </c>
      <c r="G376" s="48">
        <f t="shared" si="80"/>
        <v>0</v>
      </c>
      <c r="H376" s="47">
        <f t="shared" si="81"/>
        <v>0</v>
      </c>
      <c r="I376" s="48">
        <f t="shared" si="82"/>
        <v>0</v>
      </c>
      <c r="J376" s="47">
        <f t="shared" si="83"/>
        <v>156.5</v>
      </c>
      <c r="K376" s="48">
        <f t="shared" si="84"/>
        <v>0.4059662775616083</v>
      </c>
      <c r="L376" s="47">
        <f t="shared" si="85"/>
        <v>0</v>
      </c>
      <c r="M376" s="48">
        <f t="shared" si="86"/>
        <v>0</v>
      </c>
      <c r="N376" s="47">
        <f t="shared" si="87"/>
        <v>0</v>
      </c>
      <c r="O376" s="48">
        <f t="shared" si="88"/>
        <v>0</v>
      </c>
      <c r="P376" s="47">
        <f t="shared" si="89"/>
        <v>229</v>
      </c>
      <c r="Q376" s="48">
        <f t="shared" si="90"/>
        <v>0.5940337224383917</v>
      </c>
      <c r="R376" s="8">
        <v>0</v>
      </c>
      <c r="S376" s="2">
        <v>385.5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  <c r="AE376" s="2">
        <v>0</v>
      </c>
      <c r="AF376" s="2">
        <v>0</v>
      </c>
      <c r="AG376" s="2">
        <v>0</v>
      </c>
      <c r="AH376" s="2">
        <v>156.5</v>
      </c>
      <c r="AI376" s="2">
        <v>0</v>
      </c>
      <c r="AJ376" s="2">
        <v>0</v>
      </c>
      <c r="AK376" s="2">
        <v>0</v>
      </c>
      <c r="AL376" s="2">
        <v>0</v>
      </c>
      <c r="AM376" s="2">
        <v>0</v>
      </c>
      <c r="AN376" s="2">
        <v>0</v>
      </c>
      <c r="AO376" s="2">
        <v>0</v>
      </c>
      <c r="AP376" s="2">
        <v>0</v>
      </c>
      <c r="AQ376" s="2">
        <v>0</v>
      </c>
      <c r="AR376" s="2">
        <v>0</v>
      </c>
      <c r="AS376" s="2">
        <v>0</v>
      </c>
      <c r="AT376" s="17">
        <v>229</v>
      </c>
    </row>
    <row r="377" spans="1:46" x14ac:dyDescent="0.25">
      <c r="A377" s="16">
        <v>395</v>
      </c>
      <c r="B377" s="14" t="s">
        <v>777</v>
      </c>
      <c r="C377" s="19" t="s">
        <v>778</v>
      </c>
      <c r="D377" s="9" t="s">
        <v>34</v>
      </c>
      <c r="E377" s="46">
        <f t="shared" si="78"/>
        <v>106.622</v>
      </c>
      <c r="F377" s="47">
        <f t="shared" si="79"/>
        <v>0.2</v>
      </c>
      <c r="G377" s="48">
        <f t="shared" si="80"/>
        <v>1.8757854851719159E-3</v>
      </c>
      <c r="H377" s="47">
        <f t="shared" si="81"/>
        <v>0</v>
      </c>
      <c r="I377" s="48">
        <f t="shared" si="82"/>
        <v>0</v>
      </c>
      <c r="J377" s="47">
        <f t="shared" si="83"/>
        <v>0</v>
      </c>
      <c r="K377" s="48">
        <f t="shared" si="84"/>
        <v>0</v>
      </c>
      <c r="L377" s="47">
        <f t="shared" si="85"/>
        <v>0</v>
      </c>
      <c r="M377" s="48">
        <f t="shared" si="86"/>
        <v>0</v>
      </c>
      <c r="N377" s="47">
        <f t="shared" si="87"/>
        <v>106.422</v>
      </c>
      <c r="O377" s="48">
        <f t="shared" si="88"/>
        <v>0.99812421451482802</v>
      </c>
      <c r="P377" s="47">
        <f t="shared" si="89"/>
        <v>0</v>
      </c>
      <c r="Q377" s="48">
        <f t="shared" si="90"/>
        <v>0</v>
      </c>
      <c r="R377" s="8">
        <v>0.2</v>
      </c>
      <c r="S377" s="2">
        <v>106.422</v>
      </c>
      <c r="T377" s="2">
        <v>0</v>
      </c>
      <c r="U377" s="2">
        <v>0</v>
      </c>
      <c r="V377" s="2">
        <v>0</v>
      </c>
      <c r="W377" s="2">
        <v>0</v>
      </c>
      <c r="X377" s="2">
        <v>0</v>
      </c>
      <c r="Y377" s="2">
        <v>0</v>
      </c>
      <c r="Z377" s="2">
        <v>0</v>
      </c>
      <c r="AA377" s="2">
        <v>0</v>
      </c>
      <c r="AB377" s="2">
        <v>0</v>
      </c>
      <c r="AC377" s="2">
        <v>0</v>
      </c>
      <c r="AD377" s="2">
        <v>0</v>
      </c>
      <c r="AE377" s="2">
        <v>106.422</v>
      </c>
      <c r="AF377" s="2">
        <v>0.2</v>
      </c>
      <c r="AG377" s="2">
        <v>0</v>
      </c>
      <c r="AH377" s="2">
        <v>0</v>
      </c>
      <c r="AI377" s="2">
        <v>0</v>
      </c>
      <c r="AJ377" s="2">
        <v>0</v>
      </c>
      <c r="AK377" s="2">
        <v>0</v>
      </c>
      <c r="AL377" s="2">
        <v>0</v>
      </c>
      <c r="AM377" s="2">
        <v>0</v>
      </c>
      <c r="AN377" s="2">
        <v>0</v>
      </c>
      <c r="AO377" s="2">
        <v>0</v>
      </c>
      <c r="AP377" s="2">
        <v>0</v>
      </c>
      <c r="AQ377" s="2">
        <v>0</v>
      </c>
      <c r="AR377" s="2">
        <v>0</v>
      </c>
      <c r="AS377" s="2">
        <v>0</v>
      </c>
      <c r="AT377" s="17">
        <v>0</v>
      </c>
    </row>
    <row r="378" spans="1:46" x14ac:dyDescent="0.25">
      <c r="A378" s="16">
        <v>396</v>
      </c>
      <c r="B378" s="14" t="s">
        <v>779</v>
      </c>
      <c r="C378" s="19" t="s">
        <v>780</v>
      </c>
      <c r="D378" s="9" t="s">
        <v>34</v>
      </c>
      <c r="E378" s="46">
        <f t="shared" si="78"/>
        <v>21</v>
      </c>
      <c r="F378" s="47">
        <f t="shared" si="79"/>
        <v>0</v>
      </c>
      <c r="G378" s="48">
        <f t="shared" si="80"/>
        <v>0</v>
      </c>
      <c r="H378" s="47">
        <f t="shared" si="81"/>
        <v>0</v>
      </c>
      <c r="I378" s="48">
        <f t="shared" si="82"/>
        <v>0</v>
      </c>
      <c r="J378" s="47">
        <f t="shared" si="83"/>
        <v>0</v>
      </c>
      <c r="K378" s="48">
        <f t="shared" si="84"/>
        <v>0</v>
      </c>
      <c r="L378" s="47">
        <f t="shared" si="85"/>
        <v>0</v>
      </c>
      <c r="M378" s="48">
        <f t="shared" si="86"/>
        <v>0</v>
      </c>
      <c r="N378" s="47">
        <f t="shared" si="87"/>
        <v>21</v>
      </c>
      <c r="O378" s="48">
        <f t="shared" si="88"/>
        <v>1</v>
      </c>
      <c r="P378" s="47">
        <f t="shared" si="89"/>
        <v>0</v>
      </c>
      <c r="Q378" s="48">
        <f t="shared" si="90"/>
        <v>0</v>
      </c>
      <c r="R378" s="8">
        <v>0</v>
      </c>
      <c r="S378" s="2">
        <v>21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0</v>
      </c>
      <c r="AB378" s="2">
        <v>0</v>
      </c>
      <c r="AC378" s="2">
        <v>0</v>
      </c>
      <c r="AD378" s="2">
        <v>0</v>
      </c>
      <c r="AE378" s="2">
        <v>0</v>
      </c>
      <c r="AF378" s="2">
        <v>0</v>
      </c>
      <c r="AG378" s="2">
        <v>0</v>
      </c>
      <c r="AH378" s="2">
        <v>0</v>
      </c>
      <c r="AI378" s="2">
        <v>0</v>
      </c>
      <c r="AJ378" s="2">
        <v>0</v>
      </c>
      <c r="AK378" s="2">
        <v>0</v>
      </c>
      <c r="AL378" s="2">
        <v>0</v>
      </c>
      <c r="AM378" s="2">
        <v>0</v>
      </c>
      <c r="AN378" s="2">
        <v>0</v>
      </c>
      <c r="AO378" s="2">
        <v>0</v>
      </c>
      <c r="AP378" s="2">
        <v>0</v>
      </c>
      <c r="AQ378" s="2">
        <v>0</v>
      </c>
      <c r="AR378" s="2">
        <v>0</v>
      </c>
      <c r="AS378" s="2">
        <v>21</v>
      </c>
      <c r="AT378" s="17">
        <v>0</v>
      </c>
    </row>
    <row r="379" spans="1:46" x14ac:dyDescent="0.25">
      <c r="A379" s="16">
        <v>397</v>
      </c>
      <c r="B379" s="14" t="s">
        <v>781</v>
      </c>
      <c r="C379" s="19" t="s">
        <v>782</v>
      </c>
      <c r="D379" s="9" t="s">
        <v>41</v>
      </c>
      <c r="E379" s="46">
        <f t="shared" si="78"/>
        <v>0.4</v>
      </c>
      <c r="F379" s="47">
        <f t="shared" si="79"/>
        <v>0</v>
      </c>
      <c r="G379" s="48">
        <f t="shared" si="80"/>
        <v>0</v>
      </c>
      <c r="H379" s="47">
        <f t="shared" si="81"/>
        <v>0</v>
      </c>
      <c r="I379" s="48">
        <f t="shared" si="82"/>
        <v>0</v>
      </c>
      <c r="J379" s="47">
        <f t="shared" si="83"/>
        <v>0</v>
      </c>
      <c r="K379" s="48">
        <f t="shared" si="84"/>
        <v>0</v>
      </c>
      <c r="L379" s="47">
        <f t="shared" si="85"/>
        <v>0</v>
      </c>
      <c r="M379" s="48">
        <f t="shared" si="86"/>
        <v>0</v>
      </c>
      <c r="N379" s="47">
        <f t="shared" si="87"/>
        <v>0.4</v>
      </c>
      <c r="O379" s="48">
        <f t="shared" si="88"/>
        <v>1</v>
      </c>
      <c r="P379" s="47">
        <f t="shared" si="89"/>
        <v>0</v>
      </c>
      <c r="Q379" s="48">
        <f t="shared" si="90"/>
        <v>0</v>
      </c>
      <c r="R379" s="8">
        <v>0</v>
      </c>
      <c r="S379" s="2">
        <v>0.4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  <c r="AE379" s="2">
        <v>0</v>
      </c>
      <c r="AF379" s="2">
        <v>0</v>
      </c>
      <c r="AG379" s="2">
        <v>0</v>
      </c>
      <c r="AH379" s="2">
        <v>0</v>
      </c>
      <c r="AI379" s="2">
        <v>0</v>
      </c>
      <c r="AJ379" s="2">
        <v>0</v>
      </c>
      <c r="AK379" s="2">
        <v>0</v>
      </c>
      <c r="AL379" s="2">
        <v>0</v>
      </c>
      <c r="AM379" s="2">
        <v>0</v>
      </c>
      <c r="AN379" s="2">
        <v>0.4</v>
      </c>
      <c r="AO379" s="2">
        <v>0</v>
      </c>
      <c r="AP379" s="2">
        <v>0</v>
      </c>
      <c r="AQ379" s="2">
        <v>0</v>
      </c>
      <c r="AR379" s="2">
        <v>0</v>
      </c>
      <c r="AS379" s="2">
        <v>0</v>
      </c>
      <c r="AT379" s="17">
        <v>0</v>
      </c>
    </row>
    <row r="380" spans="1:46" x14ac:dyDescent="0.25">
      <c r="A380" s="16">
        <v>398</v>
      </c>
      <c r="B380" s="14" t="s">
        <v>783</v>
      </c>
      <c r="C380" s="19" t="s">
        <v>784</v>
      </c>
      <c r="D380" s="9" t="s">
        <v>41</v>
      </c>
      <c r="E380" s="46">
        <f t="shared" si="78"/>
        <v>48</v>
      </c>
      <c r="F380" s="47">
        <f t="shared" si="79"/>
        <v>24</v>
      </c>
      <c r="G380" s="48">
        <f t="shared" si="80"/>
        <v>0.5</v>
      </c>
      <c r="H380" s="47">
        <f t="shared" si="81"/>
        <v>0</v>
      </c>
      <c r="I380" s="48">
        <f t="shared" si="82"/>
        <v>0</v>
      </c>
      <c r="J380" s="47">
        <f t="shared" si="83"/>
        <v>0</v>
      </c>
      <c r="K380" s="48">
        <f t="shared" si="84"/>
        <v>0</v>
      </c>
      <c r="L380" s="47">
        <f t="shared" si="85"/>
        <v>0</v>
      </c>
      <c r="M380" s="48">
        <f t="shared" si="86"/>
        <v>0</v>
      </c>
      <c r="N380" s="47">
        <f t="shared" si="87"/>
        <v>0</v>
      </c>
      <c r="O380" s="48">
        <f t="shared" si="88"/>
        <v>0</v>
      </c>
      <c r="P380" s="47">
        <f t="shared" si="89"/>
        <v>24</v>
      </c>
      <c r="Q380" s="48">
        <f t="shared" si="90"/>
        <v>0.5</v>
      </c>
      <c r="R380" s="8">
        <v>0</v>
      </c>
      <c r="S380" s="2">
        <v>0</v>
      </c>
      <c r="T380" s="2">
        <v>24</v>
      </c>
      <c r="U380" s="2">
        <v>0</v>
      </c>
      <c r="V380" s="2">
        <v>0</v>
      </c>
      <c r="W380" s="2">
        <v>0</v>
      </c>
      <c r="X380" s="2">
        <v>0</v>
      </c>
      <c r="Y380" s="2">
        <v>24</v>
      </c>
      <c r="Z380" s="2">
        <v>24</v>
      </c>
      <c r="AA380" s="2">
        <v>0</v>
      </c>
      <c r="AB380" s="2">
        <v>0</v>
      </c>
      <c r="AC380" s="2">
        <v>0</v>
      </c>
      <c r="AD380" s="2">
        <v>0</v>
      </c>
      <c r="AE380" s="2">
        <v>0</v>
      </c>
      <c r="AF380" s="2">
        <v>0</v>
      </c>
      <c r="AG380" s="2">
        <v>0</v>
      </c>
      <c r="AH380" s="2">
        <v>0</v>
      </c>
      <c r="AI380" s="2">
        <v>0</v>
      </c>
      <c r="AJ380" s="2">
        <v>0</v>
      </c>
      <c r="AK380" s="2">
        <v>0</v>
      </c>
      <c r="AL380" s="2">
        <v>0</v>
      </c>
      <c r="AM380" s="2">
        <v>0</v>
      </c>
      <c r="AN380" s="2">
        <v>0</v>
      </c>
      <c r="AO380" s="2">
        <v>0</v>
      </c>
      <c r="AP380" s="2">
        <v>0</v>
      </c>
      <c r="AQ380" s="2">
        <v>0</v>
      </c>
      <c r="AR380" s="2">
        <v>0</v>
      </c>
      <c r="AS380" s="2">
        <v>0</v>
      </c>
      <c r="AT380" s="17">
        <v>24</v>
      </c>
    </row>
    <row r="381" spans="1:46" x14ac:dyDescent="0.25">
      <c r="A381" s="16">
        <v>400</v>
      </c>
      <c r="B381" s="14" t="s">
        <v>785</v>
      </c>
      <c r="C381" s="19" t="s">
        <v>786</v>
      </c>
      <c r="D381" s="9" t="s">
        <v>41</v>
      </c>
      <c r="E381" s="46">
        <f t="shared" si="78"/>
        <v>1.54</v>
      </c>
      <c r="F381" s="47">
        <f t="shared" si="79"/>
        <v>0</v>
      </c>
      <c r="G381" s="48">
        <f t="shared" si="80"/>
        <v>0</v>
      </c>
      <c r="H381" s="47">
        <f t="shared" si="81"/>
        <v>0</v>
      </c>
      <c r="I381" s="48">
        <f t="shared" si="82"/>
        <v>0</v>
      </c>
      <c r="J381" s="47">
        <f t="shared" si="83"/>
        <v>0.04</v>
      </c>
      <c r="K381" s="48">
        <f t="shared" si="84"/>
        <v>2.5974025974025972E-2</v>
      </c>
      <c r="L381" s="47">
        <f t="shared" si="85"/>
        <v>0</v>
      </c>
      <c r="M381" s="48">
        <f t="shared" si="86"/>
        <v>0</v>
      </c>
      <c r="N381" s="47">
        <f t="shared" si="87"/>
        <v>1.5</v>
      </c>
      <c r="O381" s="48">
        <f t="shared" si="88"/>
        <v>0.97402597402597402</v>
      </c>
      <c r="P381" s="47">
        <f t="shared" si="89"/>
        <v>0</v>
      </c>
      <c r="Q381" s="48">
        <f t="shared" si="90"/>
        <v>0</v>
      </c>
      <c r="R381" s="8">
        <v>0</v>
      </c>
      <c r="S381" s="2">
        <v>1.54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2">
        <v>0</v>
      </c>
      <c r="AC381" s="2">
        <v>0</v>
      </c>
      <c r="AD381" s="2">
        <v>0</v>
      </c>
      <c r="AE381" s="2">
        <v>0</v>
      </c>
      <c r="AF381" s="2">
        <v>0</v>
      </c>
      <c r="AG381" s="2">
        <v>0</v>
      </c>
      <c r="AH381" s="2">
        <v>0.04</v>
      </c>
      <c r="AI381" s="2">
        <v>0</v>
      </c>
      <c r="AJ381" s="2">
        <v>0</v>
      </c>
      <c r="AK381" s="2">
        <v>0</v>
      </c>
      <c r="AL381" s="2">
        <v>0</v>
      </c>
      <c r="AM381" s="2">
        <v>0</v>
      </c>
      <c r="AN381" s="2">
        <v>1.5</v>
      </c>
      <c r="AO381" s="2">
        <v>0</v>
      </c>
      <c r="AP381" s="2">
        <v>0</v>
      </c>
      <c r="AQ381" s="2">
        <v>0</v>
      </c>
      <c r="AR381" s="2">
        <v>0</v>
      </c>
      <c r="AS381" s="2">
        <v>0</v>
      </c>
      <c r="AT381" s="17">
        <v>0</v>
      </c>
    </row>
    <row r="382" spans="1:46" x14ac:dyDescent="0.25">
      <c r="A382" s="16">
        <v>401</v>
      </c>
      <c r="B382" s="14" t="s">
        <v>787</v>
      </c>
      <c r="C382" s="19" t="s">
        <v>788</v>
      </c>
      <c r="D382" s="9" t="s">
        <v>41</v>
      </c>
      <c r="E382" s="46">
        <f t="shared" si="78"/>
        <v>0.70499999999999996</v>
      </c>
      <c r="F382" s="47">
        <f t="shared" si="79"/>
        <v>0</v>
      </c>
      <c r="G382" s="48">
        <f t="shared" si="80"/>
        <v>0</v>
      </c>
      <c r="H382" s="47">
        <f t="shared" si="81"/>
        <v>0.70499999999999996</v>
      </c>
      <c r="I382" s="48">
        <f t="shared" si="82"/>
        <v>1</v>
      </c>
      <c r="J382" s="47">
        <f t="shared" si="83"/>
        <v>0</v>
      </c>
      <c r="K382" s="48">
        <f t="shared" si="84"/>
        <v>0</v>
      </c>
      <c r="L382" s="47">
        <f t="shared" si="85"/>
        <v>0</v>
      </c>
      <c r="M382" s="48">
        <f t="shared" si="86"/>
        <v>0</v>
      </c>
      <c r="N382" s="47">
        <f t="shared" si="87"/>
        <v>0</v>
      </c>
      <c r="O382" s="48">
        <f t="shared" si="88"/>
        <v>0</v>
      </c>
      <c r="P382" s="47">
        <f t="shared" si="89"/>
        <v>0</v>
      </c>
      <c r="Q382" s="48">
        <f t="shared" si="90"/>
        <v>0</v>
      </c>
      <c r="R382" s="8">
        <v>0</v>
      </c>
      <c r="S382" s="2">
        <v>0</v>
      </c>
      <c r="T382" s="2">
        <v>0.70499999999999996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0.70499999999999996</v>
      </c>
      <c r="AB382" s="2">
        <v>0</v>
      </c>
      <c r="AC382" s="2">
        <v>0.70499999999999996</v>
      </c>
      <c r="AD382" s="2">
        <v>0</v>
      </c>
      <c r="AE382" s="2">
        <v>0</v>
      </c>
      <c r="AF382" s="2">
        <v>0</v>
      </c>
      <c r="AG382" s="2">
        <v>0</v>
      </c>
      <c r="AH382" s="2">
        <v>0</v>
      </c>
      <c r="AI382" s="2">
        <v>0</v>
      </c>
      <c r="AJ382" s="2">
        <v>0</v>
      </c>
      <c r="AK382" s="2">
        <v>0</v>
      </c>
      <c r="AL382" s="2">
        <v>0</v>
      </c>
      <c r="AM382" s="2">
        <v>0</v>
      </c>
      <c r="AN382" s="2">
        <v>0</v>
      </c>
      <c r="AO382" s="2">
        <v>0</v>
      </c>
      <c r="AP382" s="2">
        <v>0</v>
      </c>
      <c r="AQ382" s="2">
        <v>0</v>
      </c>
      <c r="AR382" s="2">
        <v>0</v>
      </c>
      <c r="AS382" s="2">
        <v>0</v>
      </c>
      <c r="AT382" s="17">
        <v>0</v>
      </c>
    </row>
    <row r="383" spans="1:46" x14ac:dyDescent="0.25">
      <c r="A383" s="16">
        <v>402</v>
      </c>
      <c r="B383" s="14" t="s">
        <v>789</v>
      </c>
      <c r="C383" s="19" t="s">
        <v>790</v>
      </c>
      <c r="D383" s="9" t="s">
        <v>41</v>
      </c>
      <c r="E383" s="46">
        <f t="shared" si="78"/>
        <v>0.02</v>
      </c>
      <c r="F383" s="47">
        <f t="shared" si="79"/>
        <v>5.0000000000000001E-3</v>
      </c>
      <c r="G383" s="48">
        <f t="shared" si="80"/>
        <v>0.25</v>
      </c>
      <c r="H383" s="47">
        <f t="shared" si="81"/>
        <v>0</v>
      </c>
      <c r="I383" s="48">
        <f t="shared" si="82"/>
        <v>0</v>
      </c>
      <c r="J383" s="47">
        <f t="shared" si="83"/>
        <v>0</v>
      </c>
      <c r="K383" s="48">
        <f t="shared" si="84"/>
        <v>0</v>
      </c>
      <c r="L383" s="47">
        <f t="shared" si="85"/>
        <v>0</v>
      </c>
      <c r="M383" s="48">
        <f t="shared" si="86"/>
        <v>0</v>
      </c>
      <c r="N383" s="47">
        <f t="shared" si="87"/>
        <v>0.01</v>
      </c>
      <c r="O383" s="48">
        <f t="shared" si="88"/>
        <v>0.5</v>
      </c>
      <c r="P383" s="47">
        <f t="shared" si="89"/>
        <v>5.0000000000000001E-3</v>
      </c>
      <c r="Q383" s="48">
        <f t="shared" si="90"/>
        <v>0.25</v>
      </c>
      <c r="R383" s="8">
        <v>0</v>
      </c>
      <c r="S383" s="2">
        <v>0</v>
      </c>
      <c r="T383" s="2">
        <v>1.4999999999999999E-2</v>
      </c>
      <c r="U383" s="2">
        <v>0</v>
      </c>
      <c r="V383" s="2">
        <v>0</v>
      </c>
      <c r="W383" s="2">
        <v>0</v>
      </c>
      <c r="X383" s="2">
        <v>0</v>
      </c>
      <c r="Y383" s="2">
        <v>5.0000000000000001E-3</v>
      </c>
      <c r="Z383" s="2">
        <v>5.0000000000000001E-3</v>
      </c>
      <c r="AA383" s="2">
        <v>0</v>
      </c>
      <c r="AB383" s="2">
        <v>0</v>
      </c>
      <c r="AC383" s="2">
        <v>0</v>
      </c>
      <c r="AD383" s="2">
        <v>0</v>
      </c>
      <c r="AE383" s="2">
        <v>0</v>
      </c>
      <c r="AF383" s="2">
        <v>0</v>
      </c>
      <c r="AG383" s="2">
        <v>0</v>
      </c>
      <c r="AH383" s="2">
        <v>0</v>
      </c>
      <c r="AI383" s="2">
        <v>0</v>
      </c>
      <c r="AJ383" s="2">
        <v>0</v>
      </c>
      <c r="AK383" s="2">
        <v>0</v>
      </c>
      <c r="AL383" s="2">
        <v>0</v>
      </c>
      <c r="AM383" s="2">
        <v>0</v>
      </c>
      <c r="AN383" s="2">
        <v>0</v>
      </c>
      <c r="AO383" s="2">
        <v>0</v>
      </c>
      <c r="AP383" s="2">
        <v>0.01</v>
      </c>
      <c r="AQ383" s="2">
        <v>0.01</v>
      </c>
      <c r="AR383" s="2">
        <v>0</v>
      </c>
      <c r="AS383" s="2">
        <v>0</v>
      </c>
      <c r="AT383" s="17">
        <v>5.0000000000000001E-3</v>
      </c>
    </row>
    <row r="384" spans="1:46" x14ac:dyDescent="0.25">
      <c r="A384" s="16">
        <v>403</v>
      </c>
      <c r="B384" s="14" t="s">
        <v>791</v>
      </c>
      <c r="C384" s="19" t="s">
        <v>792</v>
      </c>
      <c r="D384" s="9" t="s">
        <v>41</v>
      </c>
      <c r="E384" s="46">
        <f t="shared" si="78"/>
        <v>4.0000000000000001E-3</v>
      </c>
      <c r="F384" s="47">
        <f t="shared" si="79"/>
        <v>0</v>
      </c>
      <c r="G384" s="48">
        <f t="shared" si="80"/>
        <v>0</v>
      </c>
      <c r="H384" s="47">
        <f t="shared" si="81"/>
        <v>0</v>
      </c>
      <c r="I384" s="48">
        <f t="shared" si="82"/>
        <v>0</v>
      </c>
      <c r="J384" s="47">
        <f t="shared" si="83"/>
        <v>1E-3</v>
      </c>
      <c r="K384" s="48">
        <f t="shared" si="84"/>
        <v>0.25</v>
      </c>
      <c r="L384" s="47">
        <f t="shared" si="85"/>
        <v>0</v>
      </c>
      <c r="M384" s="48">
        <f t="shared" si="86"/>
        <v>0</v>
      </c>
      <c r="N384" s="47">
        <f t="shared" si="87"/>
        <v>1E-3</v>
      </c>
      <c r="O384" s="48">
        <f t="shared" si="88"/>
        <v>0.25</v>
      </c>
      <c r="P384" s="47">
        <f t="shared" si="89"/>
        <v>2E-3</v>
      </c>
      <c r="Q384" s="48">
        <f t="shared" si="90"/>
        <v>0.5</v>
      </c>
      <c r="R384" s="8">
        <v>0</v>
      </c>
      <c r="S384" s="2">
        <v>1E-3</v>
      </c>
      <c r="T384" s="2">
        <v>3.0000000000000001E-3</v>
      </c>
      <c r="U384" s="2">
        <v>0</v>
      </c>
      <c r="V384" s="2">
        <v>0</v>
      </c>
      <c r="W384" s="2">
        <v>0</v>
      </c>
      <c r="X384" s="2">
        <v>0</v>
      </c>
      <c r="Y384" s="2">
        <v>0</v>
      </c>
      <c r="Z384" s="2">
        <v>0</v>
      </c>
      <c r="AA384" s="2">
        <v>0</v>
      </c>
      <c r="AB384" s="2">
        <v>0</v>
      </c>
      <c r="AC384" s="2">
        <v>0</v>
      </c>
      <c r="AD384" s="2">
        <v>0</v>
      </c>
      <c r="AE384" s="2">
        <v>0</v>
      </c>
      <c r="AF384" s="2">
        <v>0</v>
      </c>
      <c r="AG384" s="2">
        <v>0</v>
      </c>
      <c r="AH384" s="2">
        <v>1E-3</v>
      </c>
      <c r="AI384" s="2">
        <v>0</v>
      </c>
      <c r="AJ384" s="2">
        <v>0</v>
      </c>
      <c r="AK384" s="2">
        <v>0</v>
      </c>
      <c r="AL384" s="2">
        <v>0</v>
      </c>
      <c r="AM384" s="2">
        <v>0</v>
      </c>
      <c r="AN384" s="2">
        <v>0</v>
      </c>
      <c r="AO384" s="2">
        <v>0</v>
      </c>
      <c r="AP384" s="2">
        <v>1E-3</v>
      </c>
      <c r="AQ384" s="2">
        <v>1E-3</v>
      </c>
      <c r="AR384" s="2">
        <v>0</v>
      </c>
      <c r="AS384" s="2">
        <v>0</v>
      </c>
      <c r="AT384" s="17">
        <v>2E-3</v>
      </c>
    </row>
    <row r="385" spans="1:46" x14ac:dyDescent="0.25">
      <c r="A385" s="16">
        <v>404</v>
      </c>
      <c r="B385" s="14" t="s">
        <v>793</v>
      </c>
      <c r="C385" s="19" t="s">
        <v>794</v>
      </c>
      <c r="D385" s="9" t="s">
        <v>34</v>
      </c>
      <c r="E385" s="46">
        <f t="shared" si="78"/>
        <v>13</v>
      </c>
      <c r="F385" s="47">
        <f t="shared" si="79"/>
        <v>0</v>
      </c>
      <c r="G385" s="48">
        <f t="shared" si="80"/>
        <v>0</v>
      </c>
      <c r="H385" s="47">
        <f t="shared" si="81"/>
        <v>0</v>
      </c>
      <c r="I385" s="48">
        <f t="shared" si="82"/>
        <v>0</v>
      </c>
      <c r="J385" s="47">
        <f t="shared" si="83"/>
        <v>0</v>
      </c>
      <c r="K385" s="48">
        <f t="shared" si="84"/>
        <v>0</v>
      </c>
      <c r="L385" s="47">
        <f t="shared" si="85"/>
        <v>0</v>
      </c>
      <c r="M385" s="48">
        <f t="shared" si="86"/>
        <v>0</v>
      </c>
      <c r="N385" s="47">
        <f t="shared" si="87"/>
        <v>13</v>
      </c>
      <c r="O385" s="48">
        <f t="shared" si="88"/>
        <v>1</v>
      </c>
      <c r="P385" s="47">
        <f t="shared" si="89"/>
        <v>0</v>
      </c>
      <c r="Q385" s="48">
        <f t="shared" si="90"/>
        <v>0</v>
      </c>
      <c r="R385" s="8">
        <v>0</v>
      </c>
      <c r="S385" s="2">
        <v>13</v>
      </c>
      <c r="T385" s="2">
        <v>0</v>
      </c>
      <c r="U385" s="2">
        <v>0</v>
      </c>
      <c r="V385" s="2">
        <v>0</v>
      </c>
      <c r="W385" s="2">
        <v>0</v>
      </c>
      <c r="X385" s="2">
        <v>0</v>
      </c>
      <c r="Y385" s="2">
        <v>0</v>
      </c>
      <c r="Z385" s="2">
        <v>0</v>
      </c>
      <c r="AA385" s="2">
        <v>0</v>
      </c>
      <c r="AB385" s="2">
        <v>0</v>
      </c>
      <c r="AC385" s="2">
        <v>0</v>
      </c>
      <c r="AD385" s="2">
        <v>0</v>
      </c>
      <c r="AE385" s="2">
        <v>0</v>
      </c>
      <c r="AF385" s="2">
        <v>0</v>
      </c>
      <c r="AG385" s="2">
        <v>0</v>
      </c>
      <c r="AH385" s="2">
        <v>0</v>
      </c>
      <c r="AI385" s="2">
        <v>0</v>
      </c>
      <c r="AJ385" s="2">
        <v>0</v>
      </c>
      <c r="AK385" s="2">
        <v>0</v>
      </c>
      <c r="AL385" s="2">
        <v>0</v>
      </c>
      <c r="AM385" s="2">
        <v>0</v>
      </c>
      <c r="AN385" s="2">
        <v>0</v>
      </c>
      <c r="AO385" s="2">
        <v>0</v>
      </c>
      <c r="AP385" s="2">
        <v>0</v>
      </c>
      <c r="AQ385" s="2">
        <v>0</v>
      </c>
      <c r="AR385" s="2">
        <v>0</v>
      </c>
      <c r="AS385" s="2">
        <v>13</v>
      </c>
      <c r="AT385" s="17">
        <v>0</v>
      </c>
    </row>
    <row r="386" spans="1:46" x14ac:dyDescent="0.25">
      <c r="A386" s="16">
        <v>405</v>
      </c>
      <c r="B386" s="14" t="s">
        <v>795</v>
      </c>
      <c r="C386" s="19" t="s">
        <v>796</v>
      </c>
      <c r="D386" s="9" t="s">
        <v>41</v>
      </c>
      <c r="E386" s="46">
        <f t="shared" si="78"/>
        <v>4.7</v>
      </c>
      <c r="F386" s="47">
        <f t="shared" si="79"/>
        <v>0</v>
      </c>
      <c r="G386" s="48">
        <f t="shared" si="80"/>
        <v>0</v>
      </c>
      <c r="H386" s="47">
        <f t="shared" si="81"/>
        <v>0</v>
      </c>
      <c r="I386" s="48">
        <f t="shared" si="82"/>
        <v>0</v>
      </c>
      <c r="J386" s="47">
        <f t="shared" si="83"/>
        <v>0</v>
      </c>
      <c r="K386" s="48">
        <f t="shared" si="84"/>
        <v>0</v>
      </c>
      <c r="L386" s="47">
        <f t="shared" si="85"/>
        <v>4.7</v>
      </c>
      <c r="M386" s="48">
        <f t="shared" si="86"/>
        <v>1</v>
      </c>
      <c r="N386" s="47">
        <f t="shared" si="87"/>
        <v>0</v>
      </c>
      <c r="O386" s="48">
        <f t="shared" si="88"/>
        <v>0</v>
      </c>
      <c r="P386" s="47">
        <f t="shared" si="89"/>
        <v>0</v>
      </c>
      <c r="Q386" s="48">
        <f t="shared" si="90"/>
        <v>0</v>
      </c>
      <c r="R386" s="8">
        <v>0</v>
      </c>
      <c r="S386" s="2">
        <v>0</v>
      </c>
      <c r="T386" s="2">
        <v>4.7</v>
      </c>
      <c r="U386" s="2">
        <v>0</v>
      </c>
      <c r="V386" s="2">
        <v>0</v>
      </c>
      <c r="W386" s="2">
        <v>0</v>
      </c>
      <c r="X386" s="2">
        <v>0</v>
      </c>
      <c r="Y386" s="2">
        <v>0</v>
      </c>
      <c r="Z386" s="2">
        <v>0</v>
      </c>
      <c r="AA386" s="2">
        <v>0</v>
      </c>
      <c r="AB386" s="2">
        <v>0</v>
      </c>
      <c r="AC386" s="2">
        <v>0</v>
      </c>
      <c r="AD386" s="2">
        <v>4.7</v>
      </c>
      <c r="AE386" s="2">
        <v>0</v>
      </c>
      <c r="AF386" s="2">
        <v>0</v>
      </c>
      <c r="AG386" s="2">
        <v>0</v>
      </c>
      <c r="AH386" s="2">
        <v>0</v>
      </c>
      <c r="AI386" s="2">
        <v>0</v>
      </c>
      <c r="AJ386" s="2">
        <v>0</v>
      </c>
      <c r="AK386" s="2">
        <v>0</v>
      </c>
      <c r="AL386" s="2">
        <v>0</v>
      </c>
      <c r="AM386" s="2">
        <v>0</v>
      </c>
      <c r="AN386" s="2">
        <v>0</v>
      </c>
      <c r="AO386" s="2">
        <v>0</v>
      </c>
      <c r="AP386" s="2">
        <v>0</v>
      </c>
      <c r="AQ386" s="2">
        <v>0</v>
      </c>
      <c r="AR386" s="2">
        <v>0</v>
      </c>
      <c r="AS386" s="2">
        <v>0</v>
      </c>
      <c r="AT386" s="17">
        <v>0</v>
      </c>
    </row>
    <row r="387" spans="1:46" x14ac:dyDescent="0.25">
      <c r="A387" s="16">
        <v>406</v>
      </c>
      <c r="B387" s="14" t="s">
        <v>797</v>
      </c>
      <c r="C387" s="19" t="s">
        <v>798</v>
      </c>
      <c r="D387" s="9" t="s">
        <v>41</v>
      </c>
      <c r="E387" s="46">
        <f t="shared" si="78"/>
        <v>0.66800000000000004</v>
      </c>
      <c r="F387" s="47">
        <f t="shared" si="79"/>
        <v>0</v>
      </c>
      <c r="G387" s="48">
        <f t="shared" si="80"/>
        <v>0</v>
      </c>
      <c r="H387" s="47">
        <f t="shared" si="81"/>
        <v>0</v>
      </c>
      <c r="I387" s="48">
        <f t="shared" si="82"/>
        <v>0</v>
      </c>
      <c r="J387" s="47">
        <f t="shared" si="83"/>
        <v>0</v>
      </c>
      <c r="K387" s="48">
        <f t="shared" si="84"/>
        <v>0</v>
      </c>
      <c r="L387" s="47">
        <f t="shared" si="85"/>
        <v>0</v>
      </c>
      <c r="M387" s="48">
        <f t="shared" si="86"/>
        <v>0</v>
      </c>
      <c r="N387" s="47">
        <f t="shared" si="87"/>
        <v>0.66800000000000004</v>
      </c>
      <c r="O387" s="48">
        <f t="shared" si="88"/>
        <v>1</v>
      </c>
      <c r="P387" s="47">
        <f t="shared" si="89"/>
        <v>0</v>
      </c>
      <c r="Q387" s="48">
        <f t="shared" si="90"/>
        <v>0</v>
      </c>
      <c r="R387" s="8">
        <v>0</v>
      </c>
      <c r="S387" s="2">
        <v>0.66800000000000004</v>
      </c>
      <c r="T387" s="2">
        <v>0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>
        <v>0</v>
      </c>
      <c r="AA387" s="2">
        <v>0</v>
      </c>
      <c r="AB387" s="2">
        <v>0</v>
      </c>
      <c r="AC387" s="2">
        <v>0</v>
      </c>
      <c r="AD387" s="2">
        <v>0</v>
      </c>
      <c r="AE387" s="2">
        <v>0</v>
      </c>
      <c r="AF387" s="2">
        <v>0</v>
      </c>
      <c r="AG387" s="2">
        <v>0</v>
      </c>
      <c r="AH387" s="2">
        <v>0</v>
      </c>
      <c r="AI387" s="2">
        <v>0</v>
      </c>
      <c r="AJ387" s="2">
        <v>0</v>
      </c>
      <c r="AK387" s="2">
        <v>0</v>
      </c>
      <c r="AL387" s="2">
        <v>0</v>
      </c>
      <c r="AM387" s="2">
        <v>0</v>
      </c>
      <c r="AN387" s="2">
        <v>0.14800000000000002</v>
      </c>
      <c r="AO387" s="2">
        <v>0</v>
      </c>
      <c r="AP387" s="2">
        <v>0</v>
      </c>
      <c r="AQ387" s="2">
        <v>0</v>
      </c>
      <c r="AR387" s="2">
        <v>0</v>
      </c>
      <c r="AS387" s="2">
        <v>0.52</v>
      </c>
      <c r="AT387" s="17">
        <v>0</v>
      </c>
    </row>
    <row r="388" spans="1:46" x14ac:dyDescent="0.25">
      <c r="A388" s="16">
        <v>407</v>
      </c>
      <c r="B388" s="14" t="s">
        <v>799</v>
      </c>
      <c r="C388" s="19" t="s">
        <v>800</v>
      </c>
      <c r="D388" s="9" t="s">
        <v>34</v>
      </c>
      <c r="E388" s="46">
        <f t="shared" si="78"/>
        <v>2.6659999999999999</v>
      </c>
      <c r="F388" s="47">
        <f t="shared" si="79"/>
        <v>0</v>
      </c>
      <c r="G388" s="48">
        <f t="shared" si="80"/>
        <v>0</v>
      </c>
      <c r="H388" s="47">
        <f t="shared" si="81"/>
        <v>0</v>
      </c>
      <c r="I388" s="48">
        <f t="shared" si="82"/>
        <v>0</v>
      </c>
      <c r="J388" s="47">
        <f t="shared" si="83"/>
        <v>0</v>
      </c>
      <c r="K388" s="48">
        <f t="shared" si="84"/>
        <v>0</v>
      </c>
      <c r="L388" s="47">
        <f t="shared" si="85"/>
        <v>0</v>
      </c>
      <c r="M388" s="48">
        <f t="shared" si="86"/>
        <v>0</v>
      </c>
      <c r="N388" s="47">
        <f t="shared" si="87"/>
        <v>2.6659999999999999</v>
      </c>
      <c r="O388" s="48">
        <f t="shared" si="88"/>
        <v>1</v>
      </c>
      <c r="P388" s="47">
        <f t="shared" si="89"/>
        <v>0</v>
      </c>
      <c r="Q388" s="48">
        <f t="shared" si="90"/>
        <v>0</v>
      </c>
      <c r="R388" s="8">
        <v>0</v>
      </c>
      <c r="S388" s="2">
        <v>2.6659999999999999</v>
      </c>
      <c r="T388" s="2">
        <v>0</v>
      </c>
      <c r="U388" s="2">
        <v>0</v>
      </c>
      <c r="V388" s="2">
        <v>0</v>
      </c>
      <c r="W388" s="2">
        <v>0</v>
      </c>
      <c r="X388" s="2">
        <v>0</v>
      </c>
      <c r="Y388" s="2">
        <v>0</v>
      </c>
      <c r="Z388" s="2">
        <v>0</v>
      </c>
      <c r="AA388" s="2">
        <v>0</v>
      </c>
      <c r="AB388" s="2">
        <v>0</v>
      </c>
      <c r="AC388" s="2">
        <v>0</v>
      </c>
      <c r="AD388" s="2">
        <v>0</v>
      </c>
      <c r="AE388" s="2">
        <v>0</v>
      </c>
      <c r="AF388" s="2">
        <v>0</v>
      </c>
      <c r="AG388" s="2">
        <v>0</v>
      </c>
      <c r="AH388" s="2">
        <v>0</v>
      </c>
      <c r="AI388" s="2">
        <v>0</v>
      </c>
      <c r="AJ388" s="2">
        <v>0</v>
      </c>
      <c r="AK388" s="2">
        <v>0</v>
      </c>
      <c r="AL388" s="2">
        <v>0</v>
      </c>
      <c r="AM388" s="2">
        <v>0</v>
      </c>
      <c r="AN388" s="2">
        <v>2.6659999999999999</v>
      </c>
      <c r="AO388" s="2">
        <v>0</v>
      </c>
      <c r="AP388" s="2">
        <v>0</v>
      </c>
      <c r="AQ388" s="2">
        <v>0</v>
      </c>
      <c r="AR388" s="2">
        <v>0</v>
      </c>
      <c r="AS388" s="2">
        <v>0</v>
      </c>
      <c r="AT388" s="17">
        <v>0</v>
      </c>
    </row>
    <row r="389" spans="1:46" x14ac:dyDescent="0.25">
      <c r="A389" s="16">
        <v>408</v>
      </c>
      <c r="B389" s="14" t="s">
        <v>801</v>
      </c>
      <c r="C389" s="19" t="s">
        <v>802</v>
      </c>
      <c r="D389" s="9" t="s">
        <v>41</v>
      </c>
      <c r="E389" s="46">
        <f t="shared" si="78"/>
        <v>16.948999999999998</v>
      </c>
      <c r="F389" s="47">
        <f t="shared" si="79"/>
        <v>0</v>
      </c>
      <c r="G389" s="48">
        <f t="shared" si="80"/>
        <v>0</v>
      </c>
      <c r="H389" s="47">
        <f t="shared" si="81"/>
        <v>0</v>
      </c>
      <c r="I389" s="48">
        <f t="shared" si="82"/>
        <v>0</v>
      </c>
      <c r="J389" s="47">
        <f t="shared" si="83"/>
        <v>9.0980000000000008</v>
      </c>
      <c r="K389" s="48">
        <f t="shared" si="84"/>
        <v>0.53678683108147984</v>
      </c>
      <c r="L389" s="47">
        <f t="shared" si="85"/>
        <v>0</v>
      </c>
      <c r="M389" s="48">
        <f t="shared" si="86"/>
        <v>0</v>
      </c>
      <c r="N389" s="47">
        <f t="shared" si="87"/>
        <v>0.2</v>
      </c>
      <c r="O389" s="48">
        <f t="shared" si="88"/>
        <v>1.180010620095581E-2</v>
      </c>
      <c r="P389" s="47">
        <f t="shared" si="89"/>
        <v>7.6509999999999998</v>
      </c>
      <c r="Q389" s="48">
        <f t="shared" si="90"/>
        <v>0.45141306271756448</v>
      </c>
      <c r="R389" s="8">
        <v>8.3490000000000002</v>
      </c>
      <c r="S389" s="2">
        <v>8.6</v>
      </c>
      <c r="T389" s="2">
        <v>0</v>
      </c>
      <c r="U389" s="2">
        <v>0</v>
      </c>
      <c r="V389" s="2">
        <v>0</v>
      </c>
      <c r="W389" s="2">
        <v>0</v>
      </c>
      <c r="X389" s="2">
        <v>0</v>
      </c>
      <c r="Y389" s="2">
        <v>0</v>
      </c>
      <c r="Z389" s="2">
        <v>0</v>
      </c>
      <c r="AA389" s="2">
        <v>0</v>
      </c>
      <c r="AB389" s="2">
        <v>0</v>
      </c>
      <c r="AC389" s="2">
        <v>0</v>
      </c>
      <c r="AD389" s="2">
        <v>0</v>
      </c>
      <c r="AE389" s="2">
        <v>0</v>
      </c>
      <c r="AF389" s="2">
        <v>0</v>
      </c>
      <c r="AG389" s="2">
        <v>0</v>
      </c>
      <c r="AH389" s="2">
        <v>9.0980000000000008</v>
      </c>
      <c r="AI389" s="2">
        <v>0</v>
      </c>
      <c r="AJ389" s="2">
        <v>0</v>
      </c>
      <c r="AK389" s="2">
        <v>0</v>
      </c>
      <c r="AL389" s="2">
        <v>0</v>
      </c>
      <c r="AM389" s="2">
        <v>0</v>
      </c>
      <c r="AN389" s="2">
        <v>0.2</v>
      </c>
      <c r="AO389" s="2">
        <v>0</v>
      </c>
      <c r="AP389" s="2">
        <v>0</v>
      </c>
      <c r="AQ389" s="2">
        <v>0</v>
      </c>
      <c r="AR389" s="2">
        <v>0</v>
      </c>
      <c r="AS389" s="2">
        <v>0</v>
      </c>
      <c r="AT389" s="17">
        <v>7.6509999999999998</v>
      </c>
    </row>
    <row r="390" spans="1:46" x14ac:dyDescent="0.25">
      <c r="A390" s="16">
        <v>409</v>
      </c>
      <c r="B390" s="14" t="s">
        <v>803</v>
      </c>
      <c r="C390" s="19" t="s">
        <v>804</v>
      </c>
      <c r="D390" s="9" t="s">
        <v>34</v>
      </c>
      <c r="E390" s="46">
        <f t="shared" si="78"/>
        <v>63.58</v>
      </c>
      <c r="F390" s="47">
        <f t="shared" si="79"/>
        <v>0</v>
      </c>
      <c r="G390" s="48">
        <f t="shared" si="80"/>
        <v>0</v>
      </c>
      <c r="H390" s="47">
        <f t="shared" si="81"/>
        <v>0</v>
      </c>
      <c r="I390" s="48">
        <f t="shared" si="82"/>
        <v>0</v>
      </c>
      <c r="J390" s="47">
        <f t="shared" si="83"/>
        <v>0</v>
      </c>
      <c r="K390" s="48">
        <f t="shared" si="84"/>
        <v>0</v>
      </c>
      <c r="L390" s="47">
        <f t="shared" si="85"/>
        <v>63.58</v>
      </c>
      <c r="M390" s="48">
        <f t="shared" si="86"/>
        <v>1</v>
      </c>
      <c r="N390" s="47">
        <f t="shared" si="87"/>
        <v>0</v>
      </c>
      <c r="O390" s="48">
        <f t="shared" si="88"/>
        <v>0</v>
      </c>
      <c r="P390" s="47">
        <f t="shared" si="89"/>
        <v>0</v>
      </c>
      <c r="Q390" s="48">
        <f t="shared" si="90"/>
        <v>0</v>
      </c>
      <c r="R390" s="8">
        <v>0</v>
      </c>
      <c r="S390" s="2">
        <v>0</v>
      </c>
      <c r="T390" s="2">
        <v>63.58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  <c r="Z390" s="2">
        <v>0</v>
      </c>
      <c r="AA390" s="2">
        <v>0</v>
      </c>
      <c r="AB390" s="2">
        <v>0</v>
      </c>
      <c r="AC390" s="2">
        <v>0</v>
      </c>
      <c r="AD390" s="2">
        <v>63.58</v>
      </c>
      <c r="AE390" s="2">
        <v>0</v>
      </c>
      <c r="AF390" s="2">
        <v>0</v>
      </c>
      <c r="AG390" s="2">
        <v>0</v>
      </c>
      <c r="AH390" s="2">
        <v>0</v>
      </c>
      <c r="AI390" s="2">
        <v>0</v>
      </c>
      <c r="AJ390" s="2">
        <v>0</v>
      </c>
      <c r="AK390" s="2">
        <v>0</v>
      </c>
      <c r="AL390" s="2">
        <v>0</v>
      </c>
      <c r="AM390" s="2">
        <v>0</v>
      </c>
      <c r="AN390" s="2">
        <v>0</v>
      </c>
      <c r="AO390" s="2">
        <v>0</v>
      </c>
      <c r="AP390" s="2">
        <v>0</v>
      </c>
      <c r="AQ390" s="2">
        <v>0</v>
      </c>
      <c r="AR390" s="2">
        <v>0</v>
      </c>
      <c r="AS390" s="2">
        <v>0</v>
      </c>
      <c r="AT390" s="17">
        <v>0</v>
      </c>
    </row>
    <row r="391" spans="1:46" x14ac:dyDescent="0.25">
      <c r="A391" s="16">
        <v>410</v>
      </c>
      <c r="B391" s="14" t="s">
        <v>805</v>
      </c>
      <c r="C391" s="19" t="s">
        <v>806</v>
      </c>
      <c r="D391" s="9" t="s">
        <v>41</v>
      </c>
      <c r="E391" s="46">
        <f t="shared" si="78"/>
        <v>12.451000000000001</v>
      </c>
      <c r="F391" s="47">
        <f t="shared" si="79"/>
        <v>0</v>
      </c>
      <c r="G391" s="48">
        <f t="shared" si="80"/>
        <v>0</v>
      </c>
      <c r="H391" s="47">
        <f t="shared" si="81"/>
        <v>0</v>
      </c>
      <c r="I391" s="48">
        <f t="shared" si="82"/>
        <v>0</v>
      </c>
      <c r="J391" s="47">
        <f t="shared" si="83"/>
        <v>0</v>
      </c>
      <c r="K391" s="48">
        <f t="shared" si="84"/>
        <v>0</v>
      </c>
      <c r="L391" s="47">
        <f t="shared" si="85"/>
        <v>2.7669999999999999</v>
      </c>
      <c r="M391" s="48">
        <f t="shared" si="86"/>
        <v>0.2222311460926833</v>
      </c>
      <c r="N391" s="47">
        <f t="shared" si="87"/>
        <v>0</v>
      </c>
      <c r="O391" s="48">
        <f t="shared" si="88"/>
        <v>0</v>
      </c>
      <c r="P391" s="47">
        <f t="shared" si="89"/>
        <v>9.6839999999999993</v>
      </c>
      <c r="Q391" s="48">
        <f t="shared" si="90"/>
        <v>0.77776885390731654</v>
      </c>
      <c r="R391" s="8">
        <v>3.0659999999999998</v>
      </c>
      <c r="S391" s="2">
        <v>9.3849999999999998</v>
      </c>
      <c r="T391" s="2">
        <v>0</v>
      </c>
      <c r="U391" s="2">
        <v>0</v>
      </c>
      <c r="V391" s="2">
        <v>0</v>
      </c>
      <c r="W391" s="2">
        <v>0</v>
      </c>
      <c r="X391" s="2">
        <v>0</v>
      </c>
      <c r="Y391" s="2">
        <v>0</v>
      </c>
      <c r="Z391" s="2">
        <v>0</v>
      </c>
      <c r="AA391" s="2">
        <v>0</v>
      </c>
      <c r="AB391" s="2">
        <v>0</v>
      </c>
      <c r="AC391" s="2">
        <v>0</v>
      </c>
      <c r="AD391" s="2">
        <v>0</v>
      </c>
      <c r="AE391" s="2">
        <v>0</v>
      </c>
      <c r="AF391" s="2">
        <v>0</v>
      </c>
      <c r="AG391" s="2">
        <v>0</v>
      </c>
      <c r="AH391" s="2">
        <v>0</v>
      </c>
      <c r="AI391" s="2">
        <v>0</v>
      </c>
      <c r="AJ391" s="2">
        <v>2.7669999999999999</v>
      </c>
      <c r="AK391" s="2">
        <v>0</v>
      </c>
      <c r="AL391" s="2">
        <v>0</v>
      </c>
      <c r="AM391" s="2">
        <v>0</v>
      </c>
      <c r="AN391" s="2">
        <v>0</v>
      </c>
      <c r="AO391" s="2">
        <v>0</v>
      </c>
      <c r="AP391" s="2">
        <v>0</v>
      </c>
      <c r="AQ391" s="2">
        <v>0</v>
      </c>
      <c r="AR391" s="2">
        <v>0</v>
      </c>
      <c r="AS391" s="2">
        <v>0</v>
      </c>
      <c r="AT391" s="17">
        <v>9.6839999999999993</v>
      </c>
    </row>
    <row r="392" spans="1:46" x14ac:dyDescent="0.25">
      <c r="A392" s="16">
        <v>411</v>
      </c>
      <c r="B392" s="14" t="s">
        <v>807</v>
      </c>
      <c r="C392" s="19" t="s">
        <v>808</v>
      </c>
      <c r="D392" s="9" t="s">
        <v>34</v>
      </c>
      <c r="E392" s="46">
        <f t="shared" si="78"/>
        <v>41</v>
      </c>
      <c r="F392" s="47">
        <f t="shared" si="79"/>
        <v>0</v>
      </c>
      <c r="G392" s="48">
        <f t="shared" si="80"/>
        <v>0</v>
      </c>
      <c r="H392" s="47">
        <f t="shared" si="81"/>
        <v>0</v>
      </c>
      <c r="I392" s="48">
        <f t="shared" si="82"/>
        <v>0</v>
      </c>
      <c r="J392" s="47">
        <f t="shared" si="83"/>
        <v>0</v>
      </c>
      <c r="K392" s="48">
        <f t="shared" si="84"/>
        <v>0</v>
      </c>
      <c r="L392" s="47">
        <f t="shared" si="85"/>
        <v>0</v>
      </c>
      <c r="M392" s="48">
        <f t="shared" si="86"/>
        <v>0</v>
      </c>
      <c r="N392" s="47">
        <f t="shared" si="87"/>
        <v>41</v>
      </c>
      <c r="O392" s="48">
        <f t="shared" si="88"/>
        <v>1</v>
      </c>
      <c r="P392" s="47">
        <f t="shared" si="89"/>
        <v>0</v>
      </c>
      <c r="Q392" s="48">
        <f t="shared" si="90"/>
        <v>0</v>
      </c>
      <c r="R392" s="8">
        <v>0</v>
      </c>
      <c r="S392" s="2">
        <v>41</v>
      </c>
      <c r="T392" s="2">
        <v>0</v>
      </c>
      <c r="U392" s="2">
        <v>0</v>
      </c>
      <c r="V392" s="2">
        <v>0</v>
      </c>
      <c r="W392" s="2">
        <v>0</v>
      </c>
      <c r="X392" s="2">
        <v>0</v>
      </c>
      <c r="Y392" s="2">
        <v>0</v>
      </c>
      <c r="Z392" s="2">
        <v>0</v>
      </c>
      <c r="AA392" s="2">
        <v>0</v>
      </c>
      <c r="AB392" s="2">
        <v>0</v>
      </c>
      <c r="AC392" s="2">
        <v>0</v>
      </c>
      <c r="AD392" s="2">
        <v>0</v>
      </c>
      <c r="AE392" s="2">
        <v>0</v>
      </c>
      <c r="AF392" s="2">
        <v>0</v>
      </c>
      <c r="AG392" s="2">
        <v>0</v>
      </c>
      <c r="AH392" s="2">
        <v>0</v>
      </c>
      <c r="AI392" s="2">
        <v>0</v>
      </c>
      <c r="AJ392" s="2">
        <v>0</v>
      </c>
      <c r="AK392" s="2">
        <v>0</v>
      </c>
      <c r="AL392" s="2">
        <v>0</v>
      </c>
      <c r="AM392" s="2">
        <v>0</v>
      </c>
      <c r="AN392" s="2">
        <v>0</v>
      </c>
      <c r="AO392" s="2">
        <v>0</v>
      </c>
      <c r="AP392" s="2">
        <v>0</v>
      </c>
      <c r="AQ392" s="2">
        <v>0</v>
      </c>
      <c r="AR392" s="2">
        <v>0</v>
      </c>
      <c r="AS392" s="2">
        <v>41</v>
      </c>
      <c r="AT392" s="17">
        <v>0</v>
      </c>
    </row>
    <row r="393" spans="1:46" x14ac:dyDescent="0.25">
      <c r="A393" s="16">
        <v>412</v>
      </c>
      <c r="B393" s="14" t="s">
        <v>809</v>
      </c>
      <c r="C393" s="19" t="s">
        <v>810</v>
      </c>
      <c r="D393" s="9" t="s">
        <v>34</v>
      </c>
      <c r="E393" s="46">
        <f t="shared" si="78"/>
        <v>7095</v>
      </c>
      <c r="F393" s="47">
        <f t="shared" si="79"/>
        <v>0</v>
      </c>
      <c r="G393" s="48">
        <f t="shared" si="80"/>
        <v>0</v>
      </c>
      <c r="H393" s="47">
        <f t="shared" si="81"/>
        <v>0</v>
      </c>
      <c r="I393" s="48">
        <f t="shared" si="82"/>
        <v>0</v>
      </c>
      <c r="J393" s="47">
        <f t="shared" si="83"/>
        <v>0</v>
      </c>
      <c r="K393" s="48">
        <f t="shared" si="84"/>
        <v>0</v>
      </c>
      <c r="L393" s="47">
        <f t="shared" si="85"/>
        <v>0</v>
      </c>
      <c r="M393" s="48">
        <f t="shared" si="86"/>
        <v>0</v>
      </c>
      <c r="N393" s="47">
        <f t="shared" si="87"/>
        <v>7095</v>
      </c>
      <c r="O393" s="48">
        <f t="shared" si="88"/>
        <v>1</v>
      </c>
      <c r="P393" s="47">
        <f t="shared" si="89"/>
        <v>0</v>
      </c>
      <c r="Q393" s="48">
        <f t="shared" si="90"/>
        <v>0</v>
      </c>
      <c r="R393" s="8">
        <v>0</v>
      </c>
      <c r="S393" s="2">
        <v>0</v>
      </c>
      <c r="T393" s="2">
        <v>7095</v>
      </c>
      <c r="U393" s="2">
        <v>0</v>
      </c>
      <c r="V393" s="2">
        <v>0</v>
      </c>
      <c r="W393" s="2">
        <v>0</v>
      </c>
      <c r="X393" s="2">
        <v>0</v>
      </c>
      <c r="Y393" s="2">
        <v>0</v>
      </c>
      <c r="Z393" s="2">
        <v>0</v>
      </c>
      <c r="AA393" s="2">
        <v>0</v>
      </c>
      <c r="AB393" s="2">
        <v>0</v>
      </c>
      <c r="AC393" s="2">
        <v>0</v>
      </c>
      <c r="AD393" s="2">
        <v>0</v>
      </c>
      <c r="AE393" s="2">
        <v>0</v>
      </c>
      <c r="AF393" s="2">
        <v>0</v>
      </c>
      <c r="AG393" s="2">
        <v>0</v>
      </c>
      <c r="AH393" s="2">
        <v>0</v>
      </c>
      <c r="AI393" s="2">
        <v>0</v>
      </c>
      <c r="AJ393" s="2">
        <v>0</v>
      </c>
      <c r="AK393" s="2">
        <v>0</v>
      </c>
      <c r="AL393" s="2">
        <v>0</v>
      </c>
      <c r="AM393" s="2">
        <v>0</v>
      </c>
      <c r="AN393" s="2">
        <v>0</v>
      </c>
      <c r="AO393" s="2">
        <v>0</v>
      </c>
      <c r="AP393" s="2">
        <v>0</v>
      </c>
      <c r="AQ393" s="2">
        <v>0</v>
      </c>
      <c r="AR393" s="2">
        <v>0</v>
      </c>
      <c r="AS393" s="2">
        <v>7095</v>
      </c>
      <c r="AT393" s="17">
        <v>0</v>
      </c>
    </row>
    <row r="394" spans="1:46" x14ac:dyDescent="0.25">
      <c r="A394" s="16">
        <v>413</v>
      </c>
      <c r="B394" s="14" t="s">
        <v>811</v>
      </c>
      <c r="C394" s="19" t="s">
        <v>812</v>
      </c>
      <c r="D394" s="9" t="s">
        <v>41</v>
      </c>
      <c r="E394" s="46">
        <f t="shared" si="78"/>
        <v>26.700000000000003</v>
      </c>
      <c r="F394" s="47">
        <f t="shared" si="79"/>
        <v>12.8</v>
      </c>
      <c r="G394" s="48">
        <f t="shared" si="80"/>
        <v>0.47940074906367036</v>
      </c>
      <c r="H394" s="47">
        <f t="shared" si="81"/>
        <v>0</v>
      </c>
      <c r="I394" s="48">
        <f t="shared" si="82"/>
        <v>0</v>
      </c>
      <c r="J394" s="47">
        <f t="shared" si="83"/>
        <v>0</v>
      </c>
      <c r="K394" s="48">
        <f t="shared" si="84"/>
        <v>0</v>
      </c>
      <c r="L394" s="47">
        <f t="shared" si="85"/>
        <v>0</v>
      </c>
      <c r="M394" s="48">
        <f t="shared" si="86"/>
        <v>0</v>
      </c>
      <c r="N394" s="47">
        <f t="shared" si="87"/>
        <v>0</v>
      </c>
      <c r="O394" s="48">
        <f t="shared" si="88"/>
        <v>0</v>
      </c>
      <c r="P394" s="47">
        <f t="shared" si="89"/>
        <v>13.9</v>
      </c>
      <c r="Q394" s="48">
        <f t="shared" si="90"/>
        <v>0.52059925093632953</v>
      </c>
      <c r="R394" s="8">
        <v>0</v>
      </c>
      <c r="S394" s="2">
        <v>1.1000000000000001</v>
      </c>
      <c r="T394" s="2">
        <v>12.8</v>
      </c>
      <c r="U394" s="2">
        <v>0</v>
      </c>
      <c r="V394" s="2">
        <v>0</v>
      </c>
      <c r="W394" s="2">
        <v>0</v>
      </c>
      <c r="X394" s="2">
        <v>0</v>
      </c>
      <c r="Y394" s="2">
        <v>12.8</v>
      </c>
      <c r="Z394" s="2">
        <v>12.8</v>
      </c>
      <c r="AA394" s="2">
        <v>0</v>
      </c>
      <c r="AB394" s="2">
        <v>0</v>
      </c>
      <c r="AC394" s="2">
        <v>0</v>
      </c>
      <c r="AD394" s="2">
        <v>0</v>
      </c>
      <c r="AE394" s="2">
        <v>0</v>
      </c>
      <c r="AF394" s="2">
        <v>0</v>
      </c>
      <c r="AG394" s="2">
        <v>0</v>
      </c>
      <c r="AH394" s="2">
        <v>0</v>
      </c>
      <c r="AI394" s="2">
        <v>0</v>
      </c>
      <c r="AJ394" s="2">
        <v>0</v>
      </c>
      <c r="AK394" s="2">
        <v>0</v>
      </c>
      <c r="AL394" s="2">
        <v>0</v>
      </c>
      <c r="AM394" s="2">
        <v>0</v>
      </c>
      <c r="AN394" s="2">
        <v>0</v>
      </c>
      <c r="AO394" s="2">
        <v>0</v>
      </c>
      <c r="AP394" s="2">
        <v>0</v>
      </c>
      <c r="AQ394" s="2">
        <v>0</v>
      </c>
      <c r="AR394" s="2">
        <v>0</v>
      </c>
      <c r="AS394" s="2">
        <v>0</v>
      </c>
      <c r="AT394" s="17">
        <v>13.9</v>
      </c>
    </row>
    <row r="395" spans="1:46" x14ac:dyDescent="0.25">
      <c r="A395" s="16">
        <v>414</v>
      </c>
      <c r="B395" s="14" t="s">
        <v>813</v>
      </c>
      <c r="C395" s="19" t="s">
        <v>814</v>
      </c>
      <c r="D395" s="9" t="s">
        <v>41</v>
      </c>
      <c r="E395" s="46">
        <f t="shared" si="78"/>
        <v>490.89800000000002</v>
      </c>
      <c r="F395" s="47">
        <f t="shared" si="79"/>
        <v>54.787999999999997</v>
      </c>
      <c r="G395" s="48">
        <f t="shared" si="80"/>
        <v>0.11160770669263267</v>
      </c>
      <c r="H395" s="47">
        <f t="shared" si="81"/>
        <v>0</v>
      </c>
      <c r="I395" s="48">
        <f t="shared" si="82"/>
        <v>0</v>
      </c>
      <c r="J395" s="47">
        <f t="shared" si="83"/>
        <v>0</v>
      </c>
      <c r="K395" s="48">
        <f t="shared" si="84"/>
        <v>0</v>
      </c>
      <c r="L395" s="47">
        <f t="shared" si="85"/>
        <v>218.9</v>
      </c>
      <c r="M395" s="48">
        <f t="shared" si="86"/>
        <v>0.44591748183940449</v>
      </c>
      <c r="N395" s="47">
        <f t="shared" si="87"/>
        <v>136.499</v>
      </c>
      <c r="O395" s="48">
        <f t="shared" si="88"/>
        <v>0.27805980061031005</v>
      </c>
      <c r="P395" s="47">
        <f t="shared" si="89"/>
        <v>80.710999999999999</v>
      </c>
      <c r="Q395" s="48">
        <f t="shared" si="90"/>
        <v>0.1644150108576527</v>
      </c>
      <c r="R395" s="8">
        <v>0</v>
      </c>
      <c r="S395" s="2">
        <v>81.710999999999999</v>
      </c>
      <c r="T395" s="2">
        <v>354.399</v>
      </c>
      <c r="U395" s="2">
        <v>0</v>
      </c>
      <c r="V395" s="2">
        <v>0</v>
      </c>
      <c r="W395" s="2">
        <v>0</v>
      </c>
      <c r="X395" s="2">
        <v>0</v>
      </c>
      <c r="Y395" s="2">
        <v>54.787999999999997</v>
      </c>
      <c r="Z395" s="2">
        <v>54.787999999999997</v>
      </c>
      <c r="AA395" s="2">
        <v>0</v>
      </c>
      <c r="AB395" s="2">
        <v>0</v>
      </c>
      <c r="AC395" s="2">
        <v>0</v>
      </c>
      <c r="AD395" s="2">
        <v>218.9</v>
      </c>
      <c r="AE395" s="2">
        <v>0</v>
      </c>
      <c r="AF395" s="2">
        <v>0</v>
      </c>
      <c r="AG395" s="2">
        <v>0</v>
      </c>
      <c r="AH395" s="2">
        <v>0</v>
      </c>
      <c r="AI395" s="2">
        <v>0</v>
      </c>
      <c r="AJ395" s="2">
        <v>0</v>
      </c>
      <c r="AK395" s="2">
        <v>0</v>
      </c>
      <c r="AL395" s="2">
        <v>0</v>
      </c>
      <c r="AM395" s="2">
        <v>0</v>
      </c>
      <c r="AN395" s="2">
        <v>81.710999999999999</v>
      </c>
      <c r="AO395" s="2">
        <v>0</v>
      </c>
      <c r="AP395" s="2">
        <v>54.787999999999997</v>
      </c>
      <c r="AQ395" s="2">
        <v>0</v>
      </c>
      <c r="AR395" s="2">
        <v>0</v>
      </c>
      <c r="AS395" s="2">
        <v>0</v>
      </c>
      <c r="AT395" s="17">
        <v>80.710999999999999</v>
      </c>
    </row>
    <row r="396" spans="1:46" x14ac:dyDescent="0.25">
      <c r="A396" s="16">
        <v>415</v>
      </c>
      <c r="B396" s="14" t="s">
        <v>815</v>
      </c>
      <c r="C396" s="19" t="s">
        <v>816</v>
      </c>
      <c r="D396" s="9" t="s">
        <v>34</v>
      </c>
      <c r="E396" s="46">
        <f t="shared" si="78"/>
        <v>82.054999999999993</v>
      </c>
      <c r="F396" s="47">
        <f t="shared" si="79"/>
        <v>0</v>
      </c>
      <c r="G396" s="48">
        <f t="shared" si="80"/>
        <v>0</v>
      </c>
      <c r="H396" s="47">
        <f t="shared" si="81"/>
        <v>0</v>
      </c>
      <c r="I396" s="48">
        <f t="shared" si="82"/>
        <v>0</v>
      </c>
      <c r="J396" s="47">
        <f t="shared" si="83"/>
        <v>0</v>
      </c>
      <c r="K396" s="48">
        <f t="shared" si="84"/>
        <v>0</v>
      </c>
      <c r="L396" s="47">
        <f t="shared" si="85"/>
        <v>0</v>
      </c>
      <c r="M396" s="48">
        <f t="shared" si="86"/>
        <v>0</v>
      </c>
      <c r="N396" s="47">
        <f t="shared" si="87"/>
        <v>82.054999999999993</v>
      </c>
      <c r="O396" s="48">
        <f t="shared" si="88"/>
        <v>1</v>
      </c>
      <c r="P396" s="47">
        <f t="shared" si="89"/>
        <v>0</v>
      </c>
      <c r="Q396" s="48">
        <f t="shared" si="90"/>
        <v>0</v>
      </c>
      <c r="R396" s="8">
        <v>0</v>
      </c>
      <c r="S396" s="2">
        <v>82.054999999999993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  <c r="Z396" s="2">
        <v>0</v>
      </c>
      <c r="AA396" s="2">
        <v>0</v>
      </c>
      <c r="AB396" s="2">
        <v>0</v>
      </c>
      <c r="AC396" s="2">
        <v>0</v>
      </c>
      <c r="AD396" s="2">
        <v>0</v>
      </c>
      <c r="AE396" s="2">
        <v>0</v>
      </c>
      <c r="AF396" s="2">
        <v>0</v>
      </c>
      <c r="AG396" s="2">
        <v>0</v>
      </c>
      <c r="AH396" s="2">
        <v>0</v>
      </c>
      <c r="AI396" s="2">
        <v>0</v>
      </c>
      <c r="AJ396" s="2">
        <v>0</v>
      </c>
      <c r="AK396" s="2">
        <v>0</v>
      </c>
      <c r="AL396" s="2">
        <v>0</v>
      </c>
      <c r="AM396" s="2">
        <v>0</v>
      </c>
      <c r="AN396" s="2">
        <v>69.054999999999993</v>
      </c>
      <c r="AO396" s="2">
        <v>0</v>
      </c>
      <c r="AP396" s="2">
        <v>0</v>
      </c>
      <c r="AQ396" s="2">
        <v>0</v>
      </c>
      <c r="AR396" s="2">
        <v>0</v>
      </c>
      <c r="AS396" s="2">
        <v>13</v>
      </c>
      <c r="AT396" s="17">
        <v>0</v>
      </c>
    </row>
    <row r="397" spans="1:46" x14ac:dyDescent="0.25">
      <c r="A397" s="16">
        <v>416</v>
      </c>
      <c r="B397" s="14" t="s">
        <v>817</v>
      </c>
      <c r="C397" s="19" t="s">
        <v>818</v>
      </c>
      <c r="D397" s="9" t="s">
        <v>34</v>
      </c>
      <c r="E397" s="46">
        <f t="shared" si="78"/>
        <v>52.42</v>
      </c>
      <c r="F397" s="47">
        <f t="shared" si="79"/>
        <v>0</v>
      </c>
      <c r="G397" s="48">
        <f t="shared" si="80"/>
        <v>0</v>
      </c>
      <c r="H397" s="47">
        <f t="shared" si="81"/>
        <v>0</v>
      </c>
      <c r="I397" s="48">
        <f t="shared" si="82"/>
        <v>0</v>
      </c>
      <c r="J397" s="47">
        <f t="shared" si="83"/>
        <v>0</v>
      </c>
      <c r="K397" s="48">
        <f t="shared" si="84"/>
        <v>0</v>
      </c>
      <c r="L397" s="47">
        <f t="shared" si="85"/>
        <v>0</v>
      </c>
      <c r="M397" s="48">
        <f t="shared" si="86"/>
        <v>0</v>
      </c>
      <c r="N397" s="47">
        <f t="shared" si="87"/>
        <v>52.42</v>
      </c>
      <c r="O397" s="48">
        <f t="shared" si="88"/>
        <v>1</v>
      </c>
      <c r="P397" s="47">
        <f t="shared" si="89"/>
        <v>0</v>
      </c>
      <c r="Q397" s="48">
        <f t="shared" si="90"/>
        <v>0</v>
      </c>
      <c r="R397" s="8">
        <v>0</v>
      </c>
      <c r="S397" s="2">
        <v>52.42</v>
      </c>
      <c r="T397" s="2">
        <v>0</v>
      </c>
      <c r="U397" s="2">
        <v>0</v>
      </c>
      <c r="V397" s="2">
        <v>0</v>
      </c>
      <c r="W397" s="2">
        <v>0</v>
      </c>
      <c r="X397" s="2">
        <v>0</v>
      </c>
      <c r="Y397" s="2">
        <v>0</v>
      </c>
      <c r="Z397" s="2">
        <v>0</v>
      </c>
      <c r="AA397" s="2">
        <v>0</v>
      </c>
      <c r="AB397" s="2">
        <v>0</v>
      </c>
      <c r="AC397" s="2">
        <v>0</v>
      </c>
      <c r="AD397" s="2">
        <v>0</v>
      </c>
      <c r="AE397" s="2">
        <v>0</v>
      </c>
      <c r="AF397" s="2">
        <v>0</v>
      </c>
      <c r="AG397" s="2">
        <v>0</v>
      </c>
      <c r="AH397" s="2">
        <v>0</v>
      </c>
      <c r="AI397" s="2">
        <v>0</v>
      </c>
      <c r="AJ397" s="2">
        <v>0</v>
      </c>
      <c r="AK397" s="2">
        <v>0</v>
      </c>
      <c r="AL397" s="2">
        <v>0</v>
      </c>
      <c r="AM397" s="2">
        <v>0</v>
      </c>
      <c r="AN397" s="2">
        <v>34.42</v>
      </c>
      <c r="AO397" s="2">
        <v>0</v>
      </c>
      <c r="AP397" s="2">
        <v>0</v>
      </c>
      <c r="AQ397" s="2">
        <v>0</v>
      </c>
      <c r="AR397" s="2">
        <v>0</v>
      </c>
      <c r="AS397" s="2">
        <v>18</v>
      </c>
      <c r="AT397" s="17">
        <v>0</v>
      </c>
    </row>
    <row r="398" spans="1:46" x14ac:dyDescent="0.25">
      <c r="A398" s="16">
        <v>417</v>
      </c>
      <c r="B398" s="14" t="s">
        <v>819</v>
      </c>
      <c r="C398" s="19" t="s">
        <v>820</v>
      </c>
      <c r="D398" s="9" t="s">
        <v>41</v>
      </c>
      <c r="E398" s="46">
        <f t="shared" si="78"/>
        <v>84250</v>
      </c>
      <c r="F398" s="47">
        <f t="shared" si="79"/>
        <v>84250</v>
      </c>
      <c r="G398" s="48">
        <f t="shared" si="80"/>
        <v>1</v>
      </c>
      <c r="H398" s="47">
        <f t="shared" si="81"/>
        <v>0</v>
      </c>
      <c r="I398" s="48">
        <f t="shared" si="82"/>
        <v>0</v>
      </c>
      <c r="J398" s="47">
        <f t="shared" si="83"/>
        <v>0</v>
      </c>
      <c r="K398" s="48">
        <f t="shared" si="84"/>
        <v>0</v>
      </c>
      <c r="L398" s="47">
        <f t="shared" si="85"/>
        <v>0</v>
      </c>
      <c r="M398" s="48">
        <f t="shared" si="86"/>
        <v>0</v>
      </c>
      <c r="N398" s="47">
        <f t="shared" si="87"/>
        <v>0</v>
      </c>
      <c r="O398" s="48">
        <f t="shared" si="88"/>
        <v>0</v>
      </c>
      <c r="P398" s="47">
        <f t="shared" si="89"/>
        <v>0</v>
      </c>
      <c r="Q398" s="48">
        <f t="shared" si="90"/>
        <v>0</v>
      </c>
      <c r="R398" s="8">
        <v>0</v>
      </c>
      <c r="S398" s="2">
        <v>84250</v>
      </c>
      <c r="T398" s="2">
        <v>0</v>
      </c>
      <c r="U398" s="2">
        <v>0</v>
      </c>
      <c r="V398" s="2">
        <v>0</v>
      </c>
      <c r="W398" s="2">
        <v>0</v>
      </c>
      <c r="X398" s="2">
        <v>0</v>
      </c>
      <c r="Y398" s="2">
        <v>0</v>
      </c>
      <c r="Z398" s="2">
        <v>0</v>
      </c>
      <c r="AA398" s="2">
        <v>0</v>
      </c>
      <c r="AB398" s="2">
        <v>0</v>
      </c>
      <c r="AC398" s="2">
        <v>0</v>
      </c>
      <c r="AD398" s="2">
        <v>0</v>
      </c>
      <c r="AE398" s="2">
        <v>0</v>
      </c>
      <c r="AF398" s="2">
        <v>84250</v>
      </c>
      <c r="AG398" s="2">
        <v>0</v>
      </c>
      <c r="AH398" s="2">
        <v>0</v>
      </c>
      <c r="AI398" s="2">
        <v>0</v>
      </c>
      <c r="AJ398" s="2">
        <v>0</v>
      </c>
      <c r="AK398" s="2">
        <v>0</v>
      </c>
      <c r="AL398" s="2">
        <v>0</v>
      </c>
      <c r="AM398" s="2">
        <v>0</v>
      </c>
      <c r="AN398" s="2">
        <v>0</v>
      </c>
      <c r="AO398" s="2">
        <v>0</v>
      </c>
      <c r="AP398" s="2">
        <v>0</v>
      </c>
      <c r="AQ398" s="2">
        <v>0</v>
      </c>
      <c r="AR398" s="2">
        <v>0</v>
      </c>
      <c r="AS398" s="2">
        <v>0</v>
      </c>
      <c r="AT398" s="17">
        <v>0</v>
      </c>
    </row>
    <row r="399" spans="1:46" x14ac:dyDescent="0.25">
      <c r="A399" s="16">
        <v>418</v>
      </c>
      <c r="B399" s="14" t="s">
        <v>821</v>
      </c>
      <c r="C399" s="19" t="s">
        <v>822</v>
      </c>
      <c r="D399" s="9" t="s">
        <v>34</v>
      </c>
      <c r="E399" s="46">
        <f t="shared" si="78"/>
        <v>16</v>
      </c>
      <c r="F399" s="47">
        <f t="shared" si="79"/>
        <v>0</v>
      </c>
      <c r="G399" s="48">
        <f t="shared" si="80"/>
        <v>0</v>
      </c>
      <c r="H399" s="47">
        <f t="shared" si="81"/>
        <v>0</v>
      </c>
      <c r="I399" s="48">
        <f t="shared" si="82"/>
        <v>0</v>
      </c>
      <c r="J399" s="47">
        <f t="shared" si="83"/>
        <v>0</v>
      </c>
      <c r="K399" s="48">
        <f t="shared" si="84"/>
        <v>0</v>
      </c>
      <c r="L399" s="47">
        <f t="shared" si="85"/>
        <v>0</v>
      </c>
      <c r="M399" s="48">
        <f t="shared" si="86"/>
        <v>0</v>
      </c>
      <c r="N399" s="47">
        <f t="shared" si="87"/>
        <v>16</v>
      </c>
      <c r="O399" s="48">
        <f t="shared" si="88"/>
        <v>1</v>
      </c>
      <c r="P399" s="47">
        <f t="shared" si="89"/>
        <v>0</v>
      </c>
      <c r="Q399" s="48">
        <f t="shared" si="90"/>
        <v>0</v>
      </c>
      <c r="R399" s="8">
        <v>0</v>
      </c>
      <c r="S399" s="2">
        <v>16</v>
      </c>
      <c r="T399" s="2">
        <v>0</v>
      </c>
      <c r="U399" s="2">
        <v>0</v>
      </c>
      <c r="V399" s="2">
        <v>0</v>
      </c>
      <c r="W399" s="2">
        <v>0</v>
      </c>
      <c r="X399" s="2">
        <v>0</v>
      </c>
      <c r="Y399" s="2">
        <v>0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  <c r="AE399" s="2">
        <v>0</v>
      </c>
      <c r="AF399" s="2">
        <v>0</v>
      </c>
      <c r="AG399" s="2">
        <v>0</v>
      </c>
      <c r="AH399" s="2">
        <v>0</v>
      </c>
      <c r="AI399" s="2">
        <v>0</v>
      </c>
      <c r="AJ399" s="2">
        <v>0</v>
      </c>
      <c r="AK399" s="2">
        <v>0</v>
      </c>
      <c r="AL399" s="2">
        <v>0</v>
      </c>
      <c r="AM399" s="2">
        <v>0</v>
      </c>
      <c r="AN399" s="2">
        <v>0</v>
      </c>
      <c r="AO399" s="2">
        <v>0</v>
      </c>
      <c r="AP399" s="2">
        <v>0</v>
      </c>
      <c r="AQ399" s="2">
        <v>0</v>
      </c>
      <c r="AR399" s="2">
        <v>0</v>
      </c>
      <c r="AS399" s="2">
        <v>16</v>
      </c>
      <c r="AT399" s="17">
        <v>0</v>
      </c>
    </row>
    <row r="400" spans="1:46" x14ac:dyDescent="0.25">
      <c r="A400" s="16">
        <v>419</v>
      </c>
      <c r="B400" s="14" t="s">
        <v>823</v>
      </c>
      <c r="C400" s="19" t="s">
        <v>824</v>
      </c>
      <c r="D400" s="9" t="s">
        <v>34</v>
      </c>
      <c r="E400" s="46">
        <f t="shared" si="78"/>
        <v>22</v>
      </c>
      <c r="F400" s="47">
        <f t="shared" si="79"/>
        <v>0</v>
      </c>
      <c r="G400" s="48">
        <f t="shared" si="80"/>
        <v>0</v>
      </c>
      <c r="H400" s="47">
        <f t="shared" si="81"/>
        <v>22</v>
      </c>
      <c r="I400" s="48">
        <f t="shared" si="82"/>
        <v>1</v>
      </c>
      <c r="J400" s="47">
        <f t="shared" si="83"/>
        <v>0</v>
      </c>
      <c r="K400" s="48">
        <f t="shared" si="84"/>
        <v>0</v>
      </c>
      <c r="L400" s="47">
        <f t="shared" si="85"/>
        <v>0</v>
      </c>
      <c r="M400" s="48">
        <f t="shared" si="86"/>
        <v>0</v>
      </c>
      <c r="N400" s="47">
        <f t="shared" si="87"/>
        <v>0</v>
      </c>
      <c r="O400" s="48">
        <f t="shared" si="88"/>
        <v>0</v>
      </c>
      <c r="P400" s="47">
        <f t="shared" si="89"/>
        <v>0</v>
      </c>
      <c r="Q400" s="48">
        <f t="shared" si="90"/>
        <v>0</v>
      </c>
      <c r="R400" s="8">
        <v>0</v>
      </c>
      <c r="S400" s="2">
        <v>0</v>
      </c>
      <c r="T400" s="2">
        <v>22</v>
      </c>
      <c r="U400" s="2">
        <v>0</v>
      </c>
      <c r="V400" s="2">
        <v>0</v>
      </c>
      <c r="W400" s="2">
        <v>0</v>
      </c>
      <c r="X400" s="2">
        <v>0</v>
      </c>
      <c r="Y400" s="2">
        <v>0</v>
      </c>
      <c r="Z400" s="2">
        <v>0</v>
      </c>
      <c r="AA400" s="2">
        <v>22</v>
      </c>
      <c r="AB400" s="2">
        <v>0</v>
      </c>
      <c r="AC400" s="2">
        <v>22</v>
      </c>
      <c r="AD400" s="2">
        <v>0</v>
      </c>
      <c r="AE400" s="2">
        <v>0</v>
      </c>
      <c r="AF400" s="2">
        <v>0</v>
      </c>
      <c r="AG400" s="2">
        <v>0</v>
      </c>
      <c r="AH400" s="2">
        <v>0</v>
      </c>
      <c r="AI400" s="2">
        <v>0</v>
      </c>
      <c r="AJ400" s="2">
        <v>0</v>
      </c>
      <c r="AK400" s="2">
        <v>0</v>
      </c>
      <c r="AL400" s="2">
        <v>0</v>
      </c>
      <c r="AM400" s="2">
        <v>0</v>
      </c>
      <c r="AN400" s="2">
        <v>0</v>
      </c>
      <c r="AO400" s="2">
        <v>0</v>
      </c>
      <c r="AP400" s="2">
        <v>0</v>
      </c>
      <c r="AQ400" s="2">
        <v>0</v>
      </c>
      <c r="AR400" s="2">
        <v>0</v>
      </c>
      <c r="AS400" s="2">
        <v>0</v>
      </c>
      <c r="AT400" s="17">
        <v>0</v>
      </c>
    </row>
    <row r="401" spans="1:46" x14ac:dyDescent="0.25">
      <c r="A401" s="16">
        <v>420</v>
      </c>
      <c r="B401" s="14" t="s">
        <v>825</v>
      </c>
      <c r="C401" s="19" t="s">
        <v>826</v>
      </c>
      <c r="D401" s="9" t="s">
        <v>34</v>
      </c>
      <c r="E401" s="46">
        <f t="shared" si="78"/>
        <v>212.5</v>
      </c>
      <c r="F401" s="47">
        <f t="shared" si="79"/>
        <v>0</v>
      </c>
      <c r="G401" s="48">
        <f t="shared" si="80"/>
        <v>0</v>
      </c>
      <c r="H401" s="47">
        <f t="shared" si="81"/>
        <v>0</v>
      </c>
      <c r="I401" s="48">
        <f t="shared" si="82"/>
        <v>0</v>
      </c>
      <c r="J401" s="47">
        <f t="shared" si="83"/>
        <v>0</v>
      </c>
      <c r="K401" s="48">
        <f t="shared" si="84"/>
        <v>0</v>
      </c>
      <c r="L401" s="47">
        <f t="shared" si="85"/>
        <v>0</v>
      </c>
      <c r="M401" s="48">
        <f t="shared" si="86"/>
        <v>0</v>
      </c>
      <c r="N401" s="47">
        <f t="shared" si="87"/>
        <v>212.5</v>
      </c>
      <c r="O401" s="48">
        <f t="shared" si="88"/>
        <v>1</v>
      </c>
      <c r="P401" s="47">
        <f t="shared" si="89"/>
        <v>0</v>
      </c>
      <c r="Q401" s="48">
        <f t="shared" si="90"/>
        <v>0</v>
      </c>
      <c r="R401" s="8">
        <v>0</v>
      </c>
      <c r="S401" s="2">
        <v>212.5</v>
      </c>
      <c r="T401" s="2">
        <v>0</v>
      </c>
      <c r="U401" s="2">
        <v>0</v>
      </c>
      <c r="V401" s="2">
        <v>0</v>
      </c>
      <c r="W401" s="2">
        <v>0</v>
      </c>
      <c r="X401" s="2">
        <v>0</v>
      </c>
      <c r="Y401" s="2">
        <v>0</v>
      </c>
      <c r="Z401" s="2">
        <v>0</v>
      </c>
      <c r="AA401" s="2">
        <v>0</v>
      </c>
      <c r="AB401" s="2">
        <v>0</v>
      </c>
      <c r="AC401" s="2">
        <v>0</v>
      </c>
      <c r="AD401" s="2">
        <v>0</v>
      </c>
      <c r="AE401" s="2">
        <v>0</v>
      </c>
      <c r="AF401" s="2">
        <v>0</v>
      </c>
      <c r="AG401" s="2">
        <v>0</v>
      </c>
      <c r="AH401" s="2">
        <v>0</v>
      </c>
      <c r="AI401" s="2">
        <v>0</v>
      </c>
      <c r="AJ401" s="2">
        <v>0</v>
      </c>
      <c r="AK401" s="2">
        <v>0</v>
      </c>
      <c r="AL401" s="2">
        <v>0</v>
      </c>
      <c r="AM401" s="2">
        <v>0</v>
      </c>
      <c r="AN401" s="2">
        <v>212.5</v>
      </c>
      <c r="AO401" s="2">
        <v>0</v>
      </c>
      <c r="AP401" s="2">
        <v>0</v>
      </c>
      <c r="AQ401" s="2">
        <v>0</v>
      </c>
      <c r="AR401" s="2">
        <v>0</v>
      </c>
      <c r="AS401" s="2">
        <v>0</v>
      </c>
      <c r="AT401" s="17">
        <v>0</v>
      </c>
    </row>
    <row r="402" spans="1:46" x14ac:dyDescent="0.25">
      <c r="A402" s="16">
        <v>421</v>
      </c>
      <c r="B402" s="14" t="s">
        <v>827</v>
      </c>
      <c r="C402" s="19" t="s">
        <v>828</v>
      </c>
      <c r="D402" s="9" t="s">
        <v>34</v>
      </c>
      <c r="E402" s="46">
        <f t="shared" si="78"/>
        <v>206.5</v>
      </c>
      <c r="F402" s="47">
        <f t="shared" si="79"/>
        <v>0</v>
      </c>
      <c r="G402" s="48">
        <f t="shared" si="80"/>
        <v>0</v>
      </c>
      <c r="H402" s="47">
        <f t="shared" si="81"/>
        <v>0</v>
      </c>
      <c r="I402" s="48">
        <f t="shared" si="82"/>
        <v>0</v>
      </c>
      <c r="J402" s="47">
        <f t="shared" si="83"/>
        <v>0</v>
      </c>
      <c r="K402" s="48">
        <f t="shared" si="84"/>
        <v>0</v>
      </c>
      <c r="L402" s="47">
        <f t="shared" si="85"/>
        <v>0</v>
      </c>
      <c r="M402" s="48">
        <f t="shared" si="86"/>
        <v>0</v>
      </c>
      <c r="N402" s="47">
        <f t="shared" si="87"/>
        <v>206.5</v>
      </c>
      <c r="O402" s="48">
        <f t="shared" si="88"/>
        <v>1</v>
      </c>
      <c r="P402" s="47">
        <f t="shared" si="89"/>
        <v>0</v>
      </c>
      <c r="Q402" s="48">
        <f t="shared" si="90"/>
        <v>0</v>
      </c>
      <c r="R402" s="8">
        <v>0</v>
      </c>
      <c r="S402" s="2">
        <v>206.5</v>
      </c>
      <c r="T402" s="2">
        <v>0</v>
      </c>
      <c r="U402" s="2">
        <v>0</v>
      </c>
      <c r="V402" s="2">
        <v>0</v>
      </c>
      <c r="W402" s="2">
        <v>0</v>
      </c>
      <c r="X402" s="2">
        <v>0</v>
      </c>
      <c r="Y402" s="2">
        <v>0</v>
      </c>
      <c r="Z402" s="2">
        <v>0</v>
      </c>
      <c r="AA402" s="2">
        <v>0</v>
      </c>
      <c r="AB402" s="2">
        <v>0</v>
      </c>
      <c r="AC402" s="2">
        <v>0</v>
      </c>
      <c r="AD402" s="2">
        <v>0</v>
      </c>
      <c r="AE402" s="2">
        <v>0</v>
      </c>
      <c r="AF402" s="2">
        <v>0</v>
      </c>
      <c r="AG402" s="2">
        <v>0</v>
      </c>
      <c r="AH402" s="2">
        <v>0</v>
      </c>
      <c r="AI402" s="2">
        <v>0</v>
      </c>
      <c r="AJ402" s="2">
        <v>0</v>
      </c>
      <c r="AK402" s="2">
        <v>0</v>
      </c>
      <c r="AL402" s="2">
        <v>0</v>
      </c>
      <c r="AM402" s="2">
        <v>0</v>
      </c>
      <c r="AN402" s="2">
        <v>190.5</v>
      </c>
      <c r="AO402" s="2">
        <v>0</v>
      </c>
      <c r="AP402" s="2">
        <v>0</v>
      </c>
      <c r="AQ402" s="2">
        <v>0</v>
      </c>
      <c r="AR402" s="2">
        <v>0</v>
      </c>
      <c r="AS402" s="2">
        <v>16</v>
      </c>
      <c r="AT402" s="17">
        <v>0</v>
      </c>
    </row>
    <row r="403" spans="1:46" x14ac:dyDescent="0.25">
      <c r="A403" s="16">
        <v>422</v>
      </c>
      <c r="B403" s="14" t="s">
        <v>829</v>
      </c>
      <c r="C403" s="19" t="s">
        <v>830</v>
      </c>
      <c r="D403" s="9" t="s">
        <v>34</v>
      </c>
      <c r="E403" s="46">
        <f t="shared" si="78"/>
        <v>3065.9960000000001</v>
      </c>
      <c r="F403" s="47">
        <f t="shared" si="79"/>
        <v>0</v>
      </c>
      <c r="G403" s="48">
        <f t="shared" si="80"/>
        <v>0</v>
      </c>
      <c r="H403" s="47">
        <f t="shared" si="81"/>
        <v>8.9960000000000004</v>
      </c>
      <c r="I403" s="48">
        <f t="shared" si="82"/>
        <v>2.9341199401434312E-3</v>
      </c>
      <c r="J403" s="47">
        <f t="shared" si="83"/>
        <v>0</v>
      </c>
      <c r="K403" s="48">
        <f t="shared" si="84"/>
        <v>0</v>
      </c>
      <c r="L403" s="47">
        <f t="shared" si="85"/>
        <v>0</v>
      </c>
      <c r="M403" s="48">
        <f t="shared" si="86"/>
        <v>0</v>
      </c>
      <c r="N403" s="47">
        <f t="shared" si="87"/>
        <v>3057</v>
      </c>
      <c r="O403" s="48">
        <f t="shared" si="88"/>
        <v>0.99706588005985652</v>
      </c>
      <c r="P403" s="47">
        <f t="shared" si="89"/>
        <v>0</v>
      </c>
      <c r="Q403" s="48">
        <f t="shared" si="90"/>
        <v>0</v>
      </c>
      <c r="R403" s="8">
        <v>0</v>
      </c>
      <c r="S403" s="2">
        <v>35.9</v>
      </c>
      <c r="T403" s="2">
        <v>3030.096</v>
      </c>
      <c r="U403" s="2">
        <v>0</v>
      </c>
      <c r="V403" s="2">
        <v>0</v>
      </c>
      <c r="W403" s="2">
        <v>0</v>
      </c>
      <c r="X403" s="2">
        <v>0</v>
      </c>
      <c r="Y403" s="2">
        <v>0</v>
      </c>
      <c r="Z403" s="2">
        <v>0</v>
      </c>
      <c r="AA403" s="2">
        <v>8.9960000000000004</v>
      </c>
      <c r="AB403" s="2">
        <v>0</v>
      </c>
      <c r="AC403" s="2">
        <v>8.9960000000000004</v>
      </c>
      <c r="AD403" s="2">
        <v>0</v>
      </c>
      <c r="AE403" s="2">
        <v>0</v>
      </c>
      <c r="AF403" s="2">
        <v>0</v>
      </c>
      <c r="AG403" s="2">
        <v>0</v>
      </c>
      <c r="AH403" s="2">
        <v>0</v>
      </c>
      <c r="AI403" s="2">
        <v>0</v>
      </c>
      <c r="AJ403" s="2">
        <v>0</v>
      </c>
      <c r="AK403" s="2">
        <v>0</v>
      </c>
      <c r="AL403" s="2">
        <v>0</v>
      </c>
      <c r="AM403" s="2">
        <v>0</v>
      </c>
      <c r="AN403" s="2">
        <v>35.9</v>
      </c>
      <c r="AO403" s="2">
        <v>0</v>
      </c>
      <c r="AP403" s="2">
        <v>0</v>
      </c>
      <c r="AQ403" s="2">
        <v>0</v>
      </c>
      <c r="AR403" s="2">
        <v>0</v>
      </c>
      <c r="AS403" s="2">
        <v>3021.1</v>
      </c>
      <c r="AT403" s="17">
        <v>0</v>
      </c>
    </row>
    <row r="404" spans="1:46" x14ac:dyDescent="0.25">
      <c r="A404" s="16">
        <v>423</v>
      </c>
      <c r="B404" s="14" t="s">
        <v>831</v>
      </c>
      <c r="C404" s="19" t="s">
        <v>832</v>
      </c>
      <c r="D404" s="9" t="s">
        <v>41</v>
      </c>
      <c r="E404" s="46">
        <f t="shared" si="78"/>
        <v>180</v>
      </c>
      <c r="F404" s="47">
        <f t="shared" si="79"/>
        <v>90</v>
      </c>
      <c r="G404" s="48">
        <f t="shared" si="80"/>
        <v>0.5</v>
      </c>
      <c r="H404" s="47">
        <f t="shared" si="81"/>
        <v>0</v>
      </c>
      <c r="I404" s="48">
        <f t="shared" si="82"/>
        <v>0</v>
      </c>
      <c r="J404" s="47">
        <f t="shared" si="83"/>
        <v>0</v>
      </c>
      <c r="K404" s="48">
        <f t="shared" si="84"/>
        <v>0</v>
      </c>
      <c r="L404" s="47">
        <f t="shared" si="85"/>
        <v>0</v>
      </c>
      <c r="M404" s="48">
        <f t="shared" si="86"/>
        <v>0</v>
      </c>
      <c r="N404" s="47">
        <f t="shared" si="87"/>
        <v>0</v>
      </c>
      <c r="O404" s="48">
        <f t="shared" si="88"/>
        <v>0</v>
      </c>
      <c r="P404" s="47">
        <f t="shared" si="89"/>
        <v>90</v>
      </c>
      <c r="Q404" s="48">
        <f t="shared" si="90"/>
        <v>0.5</v>
      </c>
      <c r="R404" s="8">
        <v>0</v>
      </c>
      <c r="S404" s="2">
        <v>0</v>
      </c>
      <c r="T404" s="2">
        <v>90</v>
      </c>
      <c r="U404" s="2">
        <v>0</v>
      </c>
      <c r="V404" s="2">
        <v>0</v>
      </c>
      <c r="W404" s="2">
        <v>0</v>
      </c>
      <c r="X404" s="2">
        <v>0</v>
      </c>
      <c r="Y404" s="2">
        <v>90</v>
      </c>
      <c r="Z404" s="2">
        <v>90</v>
      </c>
      <c r="AA404" s="2">
        <v>0</v>
      </c>
      <c r="AB404" s="2">
        <v>0</v>
      </c>
      <c r="AC404" s="2">
        <v>0</v>
      </c>
      <c r="AD404" s="2">
        <v>0</v>
      </c>
      <c r="AE404" s="2">
        <v>0</v>
      </c>
      <c r="AF404" s="2">
        <v>0</v>
      </c>
      <c r="AG404" s="2">
        <v>0</v>
      </c>
      <c r="AH404" s="2">
        <v>0</v>
      </c>
      <c r="AI404" s="2">
        <v>0</v>
      </c>
      <c r="AJ404" s="2">
        <v>0</v>
      </c>
      <c r="AK404" s="2">
        <v>0</v>
      </c>
      <c r="AL404" s="2">
        <v>0</v>
      </c>
      <c r="AM404" s="2">
        <v>0</v>
      </c>
      <c r="AN404" s="2">
        <v>0</v>
      </c>
      <c r="AO404" s="2">
        <v>0</v>
      </c>
      <c r="AP404" s="2">
        <v>0</v>
      </c>
      <c r="AQ404" s="2">
        <v>0</v>
      </c>
      <c r="AR404" s="2">
        <v>0</v>
      </c>
      <c r="AS404" s="2">
        <v>0</v>
      </c>
      <c r="AT404" s="17">
        <v>90</v>
      </c>
    </row>
    <row r="405" spans="1:46" x14ac:dyDescent="0.25">
      <c r="A405" s="16">
        <v>424</v>
      </c>
      <c r="B405" s="14" t="s">
        <v>833</v>
      </c>
      <c r="C405" s="19" t="s">
        <v>834</v>
      </c>
      <c r="D405" s="9" t="s">
        <v>34</v>
      </c>
      <c r="E405" s="46">
        <f t="shared" si="78"/>
        <v>3668.8399999999997</v>
      </c>
      <c r="F405" s="47">
        <f t="shared" si="79"/>
        <v>0</v>
      </c>
      <c r="G405" s="48">
        <f t="shared" si="80"/>
        <v>0</v>
      </c>
      <c r="H405" s="47">
        <f t="shared" si="81"/>
        <v>0</v>
      </c>
      <c r="I405" s="48">
        <f t="shared" si="82"/>
        <v>0</v>
      </c>
      <c r="J405" s="47">
        <f t="shared" si="83"/>
        <v>378.6</v>
      </c>
      <c r="K405" s="48">
        <f t="shared" si="84"/>
        <v>0.10319337992389967</v>
      </c>
      <c r="L405" s="47">
        <f t="shared" si="85"/>
        <v>123</v>
      </c>
      <c r="M405" s="48">
        <f t="shared" si="86"/>
        <v>3.3525583018065658E-2</v>
      </c>
      <c r="N405" s="47">
        <f t="shared" si="87"/>
        <v>3166.84</v>
      </c>
      <c r="O405" s="48">
        <f t="shared" si="88"/>
        <v>0.86317201077179717</v>
      </c>
      <c r="P405" s="47">
        <f t="shared" si="89"/>
        <v>0.4</v>
      </c>
      <c r="Q405" s="48">
        <f t="shared" si="90"/>
        <v>1.0902628623761191E-4</v>
      </c>
      <c r="R405" s="8">
        <v>43.5</v>
      </c>
      <c r="S405" s="2">
        <v>222.14</v>
      </c>
      <c r="T405" s="2">
        <v>3403.2</v>
      </c>
      <c r="U405" s="2">
        <v>0</v>
      </c>
      <c r="V405" s="2">
        <v>0</v>
      </c>
      <c r="W405" s="2">
        <v>0</v>
      </c>
      <c r="X405" s="2">
        <v>0</v>
      </c>
      <c r="Y405" s="2">
        <v>0</v>
      </c>
      <c r="Z405" s="2">
        <v>0</v>
      </c>
      <c r="AA405" s="2">
        <v>378.6</v>
      </c>
      <c r="AB405" s="2">
        <v>0</v>
      </c>
      <c r="AC405" s="2">
        <v>0</v>
      </c>
      <c r="AD405" s="2">
        <v>123</v>
      </c>
      <c r="AE405" s="2">
        <v>0</v>
      </c>
      <c r="AF405" s="2">
        <v>0</v>
      </c>
      <c r="AG405" s="2">
        <v>0</v>
      </c>
      <c r="AH405" s="2">
        <v>0</v>
      </c>
      <c r="AI405" s="2">
        <v>0</v>
      </c>
      <c r="AJ405" s="2">
        <v>0</v>
      </c>
      <c r="AK405" s="2">
        <v>0</v>
      </c>
      <c r="AL405" s="2">
        <v>0</v>
      </c>
      <c r="AM405" s="2">
        <v>0</v>
      </c>
      <c r="AN405" s="2">
        <v>192.14</v>
      </c>
      <c r="AO405" s="2">
        <v>0</v>
      </c>
      <c r="AP405" s="2">
        <v>0</v>
      </c>
      <c r="AQ405" s="2">
        <v>0</v>
      </c>
      <c r="AR405" s="2">
        <v>0</v>
      </c>
      <c r="AS405" s="2">
        <v>2974.7000000000003</v>
      </c>
      <c r="AT405" s="17">
        <v>0.4</v>
      </c>
    </row>
    <row r="406" spans="1:46" x14ac:dyDescent="0.25">
      <c r="A406" s="16">
        <v>425</v>
      </c>
      <c r="B406" s="14" t="s">
        <v>835</v>
      </c>
      <c r="C406" s="19" t="s">
        <v>836</v>
      </c>
      <c r="D406" s="9" t="s">
        <v>41</v>
      </c>
      <c r="E406" s="46">
        <f t="shared" si="78"/>
        <v>257</v>
      </c>
      <c r="F406" s="47">
        <f t="shared" si="79"/>
        <v>128</v>
      </c>
      <c r="G406" s="48">
        <f t="shared" si="80"/>
        <v>0.49805447470817121</v>
      </c>
      <c r="H406" s="47">
        <f t="shared" si="81"/>
        <v>0</v>
      </c>
      <c r="I406" s="48">
        <f t="shared" si="82"/>
        <v>0</v>
      </c>
      <c r="J406" s="47">
        <f t="shared" si="83"/>
        <v>0</v>
      </c>
      <c r="K406" s="48">
        <f t="shared" si="84"/>
        <v>0</v>
      </c>
      <c r="L406" s="47">
        <f t="shared" si="85"/>
        <v>0</v>
      </c>
      <c r="M406" s="48">
        <f t="shared" si="86"/>
        <v>0</v>
      </c>
      <c r="N406" s="47">
        <f t="shared" si="87"/>
        <v>0</v>
      </c>
      <c r="O406" s="48">
        <f t="shared" si="88"/>
        <v>0</v>
      </c>
      <c r="P406" s="47">
        <f t="shared" si="89"/>
        <v>129</v>
      </c>
      <c r="Q406" s="48">
        <f t="shared" si="90"/>
        <v>0.50194552529182879</v>
      </c>
      <c r="R406" s="8">
        <v>0</v>
      </c>
      <c r="S406" s="2">
        <v>1</v>
      </c>
      <c r="T406" s="2">
        <v>128</v>
      </c>
      <c r="U406" s="2">
        <v>0</v>
      </c>
      <c r="V406" s="2">
        <v>0</v>
      </c>
      <c r="W406" s="2">
        <v>0</v>
      </c>
      <c r="X406" s="2">
        <v>0</v>
      </c>
      <c r="Y406" s="2">
        <v>128</v>
      </c>
      <c r="Z406" s="2">
        <v>128</v>
      </c>
      <c r="AA406" s="2">
        <v>0</v>
      </c>
      <c r="AB406" s="2">
        <v>0</v>
      </c>
      <c r="AC406" s="2">
        <v>0</v>
      </c>
      <c r="AD406" s="2">
        <v>0</v>
      </c>
      <c r="AE406" s="2">
        <v>0</v>
      </c>
      <c r="AF406" s="2">
        <v>0</v>
      </c>
      <c r="AG406" s="2">
        <v>0</v>
      </c>
      <c r="AH406" s="2">
        <v>0</v>
      </c>
      <c r="AI406" s="2">
        <v>0</v>
      </c>
      <c r="AJ406" s="2">
        <v>0</v>
      </c>
      <c r="AK406" s="2">
        <v>0</v>
      </c>
      <c r="AL406" s="2">
        <v>0</v>
      </c>
      <c r="AM406" s="2">
        <v>0</v>
      </c>
      <c r="AN406" s="2">
        <v>0</v>
      </c>
      <c r="AO406" s="2">
        <v>0</v>
      </c>
      <c r="AP406" s="2">
        <v>0</v>
      </c>
      <c r="AQ406" s="2">
        <v>0</v>
      </c>
      <c r="AR406" s="2">
        <v>0</v>
      </c>
      <c r="AS406" s="2">
        <v>0</v>
      </c>
      <c r="AT406" s="17">
        <v>129</v>
      </c>
    </row>
    <row r="407" spans="1:46" x14ac:dyDescent="0.25">
      <c r="A407" s="16">
        <v>426</v>
      </c>
      <c r="B407" s="14" t="s">
        <v>837</v>
      </c>
      <c r="C407" s="19" t="s">
        <v>838</v>
      </c>
      <c r="D407" s="9" t="s">
        <v>34</v>
      </c>
      <c r="E407" s="46">
        <f t="shared" si="78"/>
        <v>855.36</v>
      </c>
      <c r="F407" s="47">
        <f t="shared" si="79"/>
        <v>0</v>
      </c>
      <c r="G407" s="48">
        <f t="shared" si="80"/>
        <v>0</v>
      </c>
      <c r="H407" s="47">
        <f t="shared" si="81"/>
        <v>0</v>
      </c>
      <c r="I407" s="48">
        <f t="shared" si="82"/>
        <v>0</v>
      </c>
      <c r="J407" s="47">
        <f t="shared" si="83"/>
        <v>0</v>
      </c>
      <c r="K407" s="48">
        <f t="shared" si="84"/>
        <v>0</v>
      </c>
      <c r="L407" s="47">
        <f t="shared" si="85"/>
        <v>0</v>
      </c>
      <c r="M407" s="48">
        <f t="shared" si="86"/>
        <v>0</v>
      </c>
      <c r="N407" s="47">
        <f t="shared" si="87"/>
        <v>855.36</v>
      </c>
      <c r="O407" s="48">
        <f t="shared" si="88"/>
        <v>1</v>
      </c>
      <c r="P407" s="47">
        <f t="shared" si="89"/>
        <v>0</v>
      </c>
      <c r="Q407" s="48">
        <f t="shared" si="90"/>
        <v>0</v>
      </c>
      <c r="R407" s="8">
        <v>0</v>
      </c>
      <c r="S407" s="2">
        <v>855.36</v>
      </c>
      <c r="T407" s="2">
        <v>0</v>
      </c>
      <c r="U407" s="2">
        <v>0</v>
      </c>
      <c r="V407" s="2">
        <v>0</v>
      </c>
      <c r="W407" s="2">
        <v>0</v>
      </c>
      <c r="X407" s="2">
        <v>0</v>
      </c>
      <c r="Y407" s="2">
        <v>0</v>
      </c>
      <c r="Z407" s="2">
        <v>0</v>
      </c>
      <c r="AA407" s="2">
        <v>0</v>
      </c>
      <c r="AB407" s="2">
        <v>0</v>
      </c>
      <c r="AC407" s="2">
        <v>0</v>
      </c>
      <c r="AD407" s="2">
        <v>0</v>
      </c>
      <c r="AE407" s="2">
        <v>0</v>
      </c>
      <c r="AF407" s="2">
        <v>0</v>
      </c>
      <c r="AG407" s="2">
        <v>0</v>
      </c>
      <c r="AH407" s="2">
        <v>0</v>
      </c>
      <c r="AI407" s="2">
        <v>0</v>
      </c>
      <c r="AJ407" s="2">
        <v>0</v>
      </c>
      <c r="AK407" s="2">
        <v>0</v>
      </c>
      <c r="AL407" s="2">
        <v>0</v>
      </c>
      <c r="AM407" s="2">
        <v>0</v>
      </c>
      <c r="AN407" s="2">
        <v>855.36</v>
      </c>
      <c r="AO407" s="2">
        <v>0</v>
      </c>
      <c r="AP407" s="2">
        <v>0</v>
      </c>
      <c r="AQ407" s="2">
        <v>0</v>
      </c>
      <c r="AR407" s="2">
        <v>0</v>
      </c>
      <c r="AS407" s="2">
        <v>0</v>
      </c>
      <c r="AT407" s="17">
        <v>0</v>
      </c>
    </row>
    <row r="408" spans="1:46" x14ac:dyDescent="0.25">
      <c r="A408" s="16">
        <v>427</v>
      </c>
      <c r="B408" s="14" t="s">
        <v>839</v>
      </c>
      <c r="C408" s="19" t="s">
        <v>840</v>
      </c>
      <c r="D408" s="9" t="s">
        <v>34</v>
      </c>
      <c r="E408" s="46">
        <f t="shared" si="78"/>
        <v>220.3</v>
      </c>
      <c r="F408" s="47">
        <f t="shared" si="79"/>
        <v>0</v>
      </c>
      <c r="G408" s="48">
        <f t="shared" si="80"/>
        <v>0</v>
      </c>
      <c r="H408" s="47">
        <f t="shared" si="81"/>
        <v>0</v>
      </c>
      <c r="I408" s="48">
        <f t="shared" si="82"/>
        <v>0</v>
      </c>
      <c r="J408" s="47">
        <f t="shared" si="83"/>
        <v>0</v>
      </c>
      <c r="K408" s="48">
        <f t="shared" si="84"/>
        <v>0</v>
      </c>
      <c r="L408" s="47">
        <f t="shared" si="85"/>
        <v>0</v>
      </c>
      <c r="M408" s="48">
        <f t="shared" si="86"/>
        <v>0</v>
      </c>
      <c r="N408" s="47">
        <f t="shared" si="87"/>
        <v>220.3</v>
      </c>
      <c r="O408" s="48">
        <f t="shared" si="88"/>
        <v>1</v>
      </c>
      <c r="P408" s="47">
        <f t="shared" si="89"/>
        <v>0</v>
      </c>
      <c r="Q408" s="48">
        <f t="shared" si="90"/>
        <v>0</v>
      </c>
      <c r="R408" s="8">
        <v>0</v>
      </c>
      <c r="S408" s="2">
        <v>220.3</v>
      </c>
      <c r="T408" s="2">
        <v>0</v>
      </c>
      <c r="U408" s="2">
        <v>0</v>
      </c>
      <c r="V408" s="2">
        <v>0</v>
      </c>
      <c r="W408" s="2">
        <v>0</v>
      </c>
      <c r="X408" s="2">
        <v>0</v>
      </c>
      <c r="Y408" s="2">
        <v>0</v>
      </c>
      <c r="Z408" s="2">
        <v>0</v>
      </c>
      <c r="AA408" s="2">
        <v>0</v>
      </c>
      <c r="AB408" s="2">
        <v>0</v>
      </c>
      <c r="AC408" s="2">
        <v>0</v>
      </c>
      <c r="AD408" s="2">
        <v>0</v>
      </c>
      <c r="AE408" s="2">
        <v>0</v>
      </c>
      <c r="AF408" s="2">
        <v>0</v>
      </c>
      <c r="AG408" s="2">
        <v>0</v>
      </c>
      <c r="AH408" s="2">
        <v>0</v>
      </c>
      <c r="AI408" s="2">
        <v>0</v>
      </c>
      <c r="AJ408" s="2">
        <v>0</v>
      </c>
      <c r="AK408" s="2">
        <v>0</v>
      </c>
      <c r="AL408" s="2">
        <v>0</v>
      </c>
      <c r="AM408" s="2">
        <v>0</v>
      </c>
      <c r="AN408" s="2">
        <v>205.3</v>
      </c>
      <c r="AO408" s="2">
        <v>0</v>
      </c>
      <c r="AP408" s="2">
        <v>0</v>
      </c>
      <c r="AQ408" s="2">
        <v>0</v>
      </c>
      <c r="AR408" s="2">
        <v>0</v>
      </c>
      <c r="AS408" s="2">
        <v>15</v>
      </c>
      <c r="AT408" s="17">
        <v>0</v>
      </c>
    </row>
    <row r="409" spans="1:46" x14ac:dyDescent="0.25">
      <c r="A409" s="16">
        <v>428</v>
      </c>
      <c r="B409" s="14" t="s">
        <v>841</v>
      </c>
      <c r="C409" s="19" t="s">
        <v>842</v>
      </c>
      <c r="D409" s="9" t="s">
        <v>41</v>
      </c>
      <c r="E409" s="46">
        <f t="shared" si="78"/>
        <v>187.828</v>
      </c>
      <c r="F409" s="47">
        <f t="shared" si="79"/>
        <v>0</v>
      </c>
      <c r="G409" s="48">
        <f t="shared" si="80"/>
        <v>0</v>
      </c>
      <c r="H409" s="47">
        <f t="shared" si="81"/>
        <v>0</v>
      </c>
      <c r="I409" s="48">
        <f t="shared" si="82"/>
        <v>0</v>
      </c>
      <c r="J409" s="47">
        <f t="shared" si="83"/>
        <v>164.328</v>
      </c>
      <c r="K409" s="48">
        <f t="shared" si="84"/>
        <v>0.87488553357326915</v>
      </c>
      <c r="L409" s="47">
        <f t="shared" si="85"/>
        <v>23.5</v>
      </c>
      <c r="M409" s="48">
        <f t="shared" si="86"/>
        <v>0.12511446642673082</v>
      </c>
      <c r="N409" s="47">
        <f t="shared" si="87"/>
        <v>0</v>
      </c>
      <c r="O409" s="48">
        <f t="shared" si="88"/>
        <v>0</v>
      </c>
      <c r="P409" s="47">
        <f t="shared" si="89"/>
        <v>0</v>
      </c>
      <c r="Q409" s="48">
        <f t="shared" si="90"/>
        <v>0</v>
      </c>
      <c r="R409" s="8">
        <v>0.2</v>
      </c>
      <c r="S409" s="2">
        <v>164.328</v>
      </c>
      <c r="T409" s="2">
        <v>23.3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0</v>
      </c>
      <c r="AB409" s="2">
        <v>0</v>
      </c>
      <c r="AC409" s="2">
        <v>0</v>
      </c>
      <c r="AD409" s="2">
        <v>23.5</v>
      </c>
      <c r="AE409" s="2">
        <v>0</v>
      </c>
      <c r="AF409" s="2">
        <v>0</v>
      </c>
      <c r="AG409" s="2">
        <v>0</v>
      </c>
      <c r="AH409" s="2">
        <v>164.328</v>
      </c>
      <c r="AI409" s="2">
        <v>0</v>
      </c>
      <c r="AJ409" s="2">
        <v>0</v>
      </c>
      <c r="AK409" s="2">
        <v>0</v>
      </c>
      <c r="AL409" s="2">
        <v>0</v>
      </c>
      <c r="AM409" s="2">
        <v>0</v>
      </c>
      <c r="AN409" s="2">
        <v>0</v>
      </c>
      <c r="AO409" s="2">
        <v>0</v>
      </c>
      <c r="AP409" s="2">
        <v>0</v>
      </c>
      <c r="AQ409" s="2">
        <v>0</v>
      </c>
      <c r="AR409" s="2">
        <v>0</v>
      </c>
      <c r="AS409" s="2">
        <v>0</v>
      </c>
      <c r="AT409" s="17">
        <v>0</v>
      </c>
    </row>
    <row r="410" spans="1:46" x14ac:dyDescent="0.25">
      <c r="A410" s="16">
        <v>429</v>
      </c>
      <c r="B410" s="14" t="s">
        <v>843</v>
      </c>
      <c r="C410" s="19" t="s">
        <v>844</v>
      </c>
      <c r="D410" s="9" t="s">
        <v>41</v>
      </c>
      <c r="E410" s="46">
        <f t="shared" si="78"/>
        <v>24</v>
      </c>
      <c r="F410" s="47">
        <f t="shared" si="79"/>
        <v>0</v>
      </c>
      <c r="G410" s="48">
        <f t="shared" si="80"/>
        <v>0</v>
      </c>
      <c r="H410" s="47">
        <f t="shared" si="81"/>
        <v>24</v>
      </c>
      <c r="I410" s="48">
        <f t="shared" si="82"/>
        <v>1</v>
      </c>
      <c r="J410" s="47">
        <f t="shared" si="83"/>
        <v>0</v>
      </c>
      <c r="K410" s="48">
        <f t="shared" si="84"/>
        <v>0</v>
      </c>
      <c r="L410" s="47">
        <f t="shared" si="85"/>
        <v>0</v>
      </c>
      <c r="M410" s="48">
        <f t="shared" si="86"/>
        <v>0</v>
      </c>
      <c r="N410" s="47">
        <f t="shared" si="87"/>
        <v>0</v>
      </c>
      <c r="O410" s="48">
        <f t="shared" si="88"/>
        <v>0</v>
      </c>
      <c r="P410" s="47">
        <f t="shared" si="89"/>
        <v>0</v>
      </c>
      <c r="Q410" s="48">
        <f t="shared" si="90"/>
        <v>0</v>
      </c>
      <c r="R410" s="8">
        <v>0</v>
      </c>
      <c r="S410" s="2">
        <v>0</v>
      </c>
      <c r="T410" s="2">
        <v>24</v>
      </c>
      <c r="U410" s="2">
        <v>0</v>
      </c>
      <c r="V410" s="2">
        <v>0</v>
      </c>
      <c r="W410" s="2">
        <v>0</v>
      </c>
      <c r="X410" s="2">
        <v>0</v>
      </c>
      <c r="Y410" s="2">
        <v>0</v>
      </c>
      <c r="Z410" s="2">
        <v>0</v>
      </c>
      <c r="AA410" s="2">
        <v>24</v>
      </c>
      <c r="AB410" s="2">
        <v>0</v>
      </c>
      <c r="AC410" s="2">
        <v>24</v>
      </c>
      <c r="AD410" s="2">
        <v>0</v>
      </c>
      <c r="AE410" s="2">
        <v>0</v>
      </c>
      <c r="AF410" s="2">
        <v>0</v>
      </c>
      <c r="AG410" s="2">
        <v>0</v>
      </c>
      <c r="AH410" s="2">
        <v>0</v>
      </c>
      <c r="AI410" s="2">
        <v>0</v>
      </c>
      <c r="AJ410" s="2">
        <v>0</v>
      </c>
      <c r="AK410" s="2">
        <v>0</v>
      </c>
      <c r="AL410" s="2">
        <v>0</v>
      </c>
      <c r="AM410" s="2">
        <v>0</v>
      </c>
      <c r="AN410" s="2">
        <v>0</v>
      </c>
      <c r="AO410" s="2">
        <v>0</v>
      </c>
      <c r="AP410" s="2">
        <v>0</v>
      </c>
      <c r="AQ410" s="2">
        <v>0</v>
      </c>
      <c r="AR410" s="2">
        <v>0</v>
      </c>
      <c r="AS410" s="2">
        <v>0</v>
      </c>
      <c r="AT410" s="17">
        <v>0</v>
      </c>
    </row>
    <row r="411" spans="1:46" x14ac:dyDescent="0.25">
      <c r="A411" s="16">
        <v>430</v>
      </c>
      <c r="B411" s="14" t="s">
        <v>845</v>
      </c>
      <c r="C411" s="19" t="s">
        <v>846</v>
      </c>
      <c r="D411" s="9" t="s">
        <v>34</v>
      </c>
      <c r="E411" s="46">
        <f t="shared" si="78"/>
        <v>16</v>
      </c>
      <c r="F411" s="47">
        <f t="shared" si="79"/>
        <v>0</v>
      </c>
      <c r="G411" s="48">
        <f t="shared" si="80"/>
        <v>0</v>
      </c>
      <c r="H411" s="47">
        <f t="shared" si="81"/>
        <v>0</v>
      </c>
      <c r="I411" s="48">
        <f t="shared" si="82"/>
        <v>0</v>
      </c>
      <c r="J411" s="47">
        <f t="shared" si="83"/>
        <v>0</v>
      </c>
      <c r="K411" s="48">
        <f t="shared" si="84"/>
        <v>0</v>
      </c>
      <c r="L411" s="47">
        <f t="shared" si="85"/>
        <v>0</v>
      </c>
      <c r="M411" s="48">
        <f t="shared" si="86"/>
        <v>0</v>
      </c>
      <c r="N411" s="47">
        <f t="shared" si="87"/>
        <v>16</v>
      </c>
      <c r="O411" s="48">
        <f t="shared" si="88"/>
        <v>1</v>
      </c>
      <c r="P411" s="47">
        <f t="shared" si="89"/>
        <v>0</v>
      </c>
      <c r="Q411" s="48">
        <f t="shared" si="90"/>
        <v>0</v>
      </c>
      <c r="R411" s="8">
        <v>0</v>
      </c>
      <c r="S411" s="2">
        <v>16</v>
      </c>
      <c r="T411" s="2">
        <v>0</v>
      </c>
      <c r="U411" s="2">
        <v>0</v>
      </c>
      <c r="V411" s="2">
        <v>0</v>
      </c>
      <c r="W411" s="2">
        <v>0</v>
      </c>
      <c r="X411" s="2">
        <v>0</v>
      </c>
      <c r="Y411" s="2">
        <v>0</v>
      </c>
      <c r="Z411" s="2">
        <v>0</v>
      </c>
      <c r="AA411" s="2">
        <v>0</v>
      </c>
      <c r="AB411" s="2">
        <v>0</v>
      </c>
      <c r="AC411" s="2">
        <v>0</v>
      </c>
      <c r="AD411" s="2">
        <v>0</v>
      </c>
      <c r="AE411" s="2">
        <v>0</v>
      </c>
      <c r="AF411" s="2">
        <v>0</v>
      </c>
      <c r="AG411" s="2">
        <v>0</v>
      </c>
      <c r="AH411" s="2">
        <v>0</v>
      </c>
      <c r="AI411" s="2">
        <v>0</v>
      </c>
      <c r="AJ411" s="2">
        <v>0</v>
      </c>
      <c r="AK411" s="2">
        <v>0</v>
      </c>
      <c r="AL411" s="2">
        <v>0</v>
      </c>
      <c r="AM411" s="2">
        <v>0</v>
      </c>
      <c r="AN411" s="2">
        <v>0</v>
      </c>
      <c r="AO411" s="2">
        <v>0</v>
      </c>
      <c r="AP411" s="2">
        <v>0</v>
      </c>
      <c r="AQ411" s="2">
        <v>0</v>
      </c>
      <c r="AR411" s="2">
        <v>0</v>
      </c>
      <c r="AS411" s="2">
        <v>16</v>
      </c>
      <c r="AT411" s="17">
        <v>0</v>
      </c>
    </row>
    <row r="412" spans="1:46" x14ac:dyDescent="0.25">
      <c r="A412" s="16">
        <v>431</v>
      </c>
      <c r="B412" s="14" t="s">
        <v>847</v>
      </c>
      <c r="C412" s="19" t="s">
        <v>848</v>
      </c>
      <c r="D412" s="9" t="s">
        <v>41</v>
      </c>
      <c r="E412" s="46">
        <f t="shared" si="78"/>
        <v>50.44</v>
      </c>
      <c r="F412" s="47">
        <f t="shared" si="79"/>
        <v>0</v>
      </c>
      <c r="G412" s="48">
        <f t="shared" si="80"/>
        <v>0</v>
      </c>
      <c r="H412" s="47">
        <f t="shared" si="81"/>
        <v>49.8</v>
      </c>
      <c r="I412" s="48">
        <f t="shared" si="82"/>
        <v>0.98731165741475013</v>
      </c>
      <c r="J412" s="47">
        <f t="shared" si="83"/>
        <v>0</v>
      </c>
      <c r="K412" s="48">
        <f t="shared" si="84"/>
        <v>0</v>
      </c>
      <c r="L412" s="47">
        <f t="shared" si="85"/>
        <v>0.32</v>
      </c>
      <c r="M412" s="48">
        <f t="shared" si="86"/>
        <v>6.3441712926249009E-3</v>
      </c>
      <c r="N412" s="47">
        <f t="shared" si="87"/>
        <v>0.32</v>
      </c>
      <c r="O412" s="48">
        <f t="shared" si="88"/>
        <v>6.3441712926249009E-3</v>
      </c>
      <c r="P412" s="47">
        <f t="shared" si="89"/>
        <v>0</v>
      </c>
      <c r="Q412" s="48">
        <f t="shared" si="90"/>
        <v>0</v>
      </c>
      <c r="R412" s="8">
        <v>0</v>
      </c>
      <c r="S412" s="2">
        <v>0.32</v>
      </c>
      <c r="T412" s="2">
        <v>50.12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>
        <v>0</v>
      </c>
      <c r="AA412" s="2">
        <v>49.8</v>
      </c>
      <c r="AB412" s="2">
        <v>0</v>
      </c>
      <c r="AC412" s="2">
        <v>49.8</v>
      </c>
      <c r="AD412" s="2">
        <v>0</v>
      </c>
      <c r="AE412" s="2">
        <v>0</v>
      </c>
      <c r="AF412" s="2">
        <v>0</v>
      </c>
      <c r="AG412" s="2">
        <v>0</v>
      </c>
      <c r="AH412" s="2">
        <v>0</v>
      </c>
      <c r="AI412" s="2">
        <v>0</v>
      </c>
      <c r="AJ412" s="2">
        <v>0.32</v>
      </c>
      <c r="AK412" s="2">
        <v>0</v>
      </c>
      <c r="AL412" s="2">
        <v>0</v>
      </c>
      <c r="AM412" s="2">
        <v>0</v>
      </c>
      <c r="AN412" s="2">
        <v>0</v>
      </c>
      <c r="AO412" s="2">
        <v>0</v>
      </c>
      <c r="AP412" s="2">
        <v>0.32</v>
      </c>
      <c r="AQ412" s="2">
        <v>0.32</v>
      </c>
      <c r="AR412" s="2">
        <v>0</v>
      </c>
      <c r="AS412" s="2">
        <v>0</v>
      </c>
      <c r="AT412" s="17">
        <v>0</v>
      </c>
    </row>
    <row r="413" spans="1:46" x14ac:dyDescent="0.25">
      <c r="A413" s="16">
        <v>432</v>
      </c>
      <c r="B413" s="14" t="s">
        <v>849</v>
      </c>
      <c r="C413" s="19" t="s">
        <v>850</v>
      </c>
      <c r="D413" s="9" t="s">
        <v>34</v>
      </c>
      <c r="E413" s="46">
        <f t="shared" si="78"/>
        <v>1043.2</v>
      </c>
      <c r="F413" s="47">
        <f t="shared" si="79"/>
        <v>0</v>
      </c>
      <c r="G413" s="48">
        <f t="shared" si="80"/>
        <v>0</v>
      </c>
      <c r="H413" s="47">
        <f t="shared" si="81"/>
        <v>0</v>
      </c>
      <c r="I413" s="48">
        <f t="shared" si="82"/>
        <v>0</v>
      </c>
      <c r="J413" s="47">
        <f t="shared" si="83"/>
        <v>1043.2</v>
      </c>
      <c r="K413" s="48">
        <f t="shared" si="84"/>
        <v>1</v>
      </c>
      <c r="L413" s="47">
        <f t="shared" si="85"/>
        <v>0</v>
      </c>
      <c r="M413" s="48">
        <f t="shared" si="86"/>
        <v>0</v>
      </c>
      <c r="N413" s="47">
        <f t="shared" si="87"/>
        <v>0</v>
      </c>
      <c r="O413" s="48">
        <f t="shared" si="88"/>
        <v>0</v>
      </c>
      <c r="P413" s="47">
        <f t="shared" si="89"/>
        <v>0</v>
      </c>
      <c r="Q413" s="48">
        <f t="shared" si="90"/>
        <v>0</v>
      </c>
      <c r="R413" s="8">
        <v>0</v>
      </c>
      <c r="S413" s="2">
        <v>0</v>
      </c>
      <c r="T413" s="2">
        <v>1043.2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>
        <v>0</v>
      </c>
      <c r="AA413" s="2">
        <v>1043.2</v>
      </c>
      <c r="AB413" s="2">
        <v>0</v>
      </c>
      <c r="AC413" s="2">
        <v>0</v>
      </c>
      <c r="AD413" s="2">
        <v>0</v>
      </c>
      <c r="AE413" s="2">
        <v>0</v>
      </c>
      <c r="AF413" s="2">
        <v>0</v>
      </c>
      <c r="AG413" s="2">
        <v>0</v>
      </c>
      <c r="AH413" s="2">
        <v>0</v>
      </c>
      <c r="AI413" s="2">
        <v>0</v>
      </c>
      <c r="AJ413" s="2">
        <v>0</v>
      </c>
      <c r="AK413" s="2">
        <v>0</v>
      </c>
      <c r="AL413" s="2">
        <v>0</v>
      </c>
      <c r="AM413" s="2">
        <v>0</v>
      </c>
      <c r="AN413" s="2">
        <v>0</v>
      </c>
      <c r="AO413" s="2">
        <v>0</v>
      </c>
      <c r="AP413" s="2">
        <v>0</v>
      </c>
      <c r="AQ413" s="2">
        <v>0</v>
      </c>
      <c r="AR413" s="2">
        <v>0</v>
      </c>
      <c r="AS413" s="2">
        <v>0</v>
      </c>
      <c r="AT413" s="17">
        <v>0</v>
      </c>
    </row>
    <row r="414" spans="1:46" x14ac:dyDescent="0.25">
      <c r="A414" s="16">
        <v>433</v>
      </c>
      <c r="B414" s="14" t="s">
        <v>851</v>
      </c>
      <c r="C414" s="19" t="s">
        <v>852</v>
      </c>
      <c r="D414" s="9" t="s">
        <v>41</v>
      </c>
      <c r="E414" s="46">
        <f t="shared" si="78"/>
        <v>469.73200000000003</v>
      </c>
      <c r="F414" s="47">
        <f t="shared" si="79"/>
        <v>14.4</v>
      </c>
      <c r="G414" s="48">
        <f t="shared" si="80"/>
        <v>3.0655778188413817E-2</v>
      </c>
      <c r="H414" s="47">
        <f t="shared" si="81"/>
        <v>0</v>
      </c>
      <c r="I414" s="48">
        <f t="shared" si="82"/>
        <v>0</v>
      </c>
      <c r="J414" s="47">
        <f t="shared" si="83"/>
        <v>96</v>
      </c>
      <c r="K414" s="48">
        <f t="shared" si="84"/>
        <v>0.20437185458942544</v>
      </c>
      <c r="L414" s="47">
        <f t="shared" si="85"/>
        <v>0</v>
      </c>
      <c r="M414" s="48">
        <f t="shared" si="86"/>
        <v>0</v>
      </c>
      <c r="N414" s="47">
        <f t="shared" si="87"/>
        <v>344.93200000000007</v>
      </c>
      <c r="O414" s="48">
        <f t="shared" si="88"/>
        <v>0.73431658903374697</v>
      </c>
      <c r="P414" s="47">
        <f t="shared" si="89"/>
        <v>14.4</v>
      </c>
      <c r="Q414" s="48">
        <f t="shared" si="90"/>
        <v>3.0655778188413817E-2</v>
      </c>
      <c r="R414" s="8">
        <v>0</v>
      </c>
      <c r="S414" s="2">
        <v>440.88200000000006</v>
      </c>
      <c r="T414" s="2">
        <v>14.450000000000001</v>
      </c>
      <c r="U414" s="2">
        <v>0</v>
      </c>
      <c r="V414" s="2">
        <v>0</v>
      </c>
      <c r="W414" s="2">
        <v>0</v>
      </c>
      <c r="X414" s="2">
        <v>0</v>
      </c>
      <c r="Y414" s="2">
        <v>14.4</v>
      </c>
      <c r="Z414" s="2">
        <v>14.4</v>
      </c>
      <c r="AA414" s="2">
        <v>0</v>
      </c>
      <c r="AB414" s="2">
        <v>0</v>
      </c>
      <c r="AC414" s="2">
        <v>0</v>
      </c>
      <c r="AD414" s="2">
        <v>0</v>
      </c>
      <c r="AE414" s="2">
        <v>0</v>
      </c>
      <c r="AF414" s="2">
        <v>0</v>
      </c>
      <c r="AG414" s="2">
        <v>0</v>
      </c>
      <c r="AH414" s="2">
        <v>96</v>
      </c>
      <c r="AI414" s="2">
        <v>0</v>
      </c>
      <c r="AJ414" s="2">
        <v>0</v>
      </c>
      <c r="AK414" s="2">
        <v>0</v>
      </c>
      <c r="AL414" s="2">
        <v>0</v>
      </c>
      <c r="AM414" s="2">
        <v>0</v>
      </c>
      <c r="AN414" s="2">
        <v>328.90200000000004</v>
      </c>
      <c r="AO414" s="2">
        <v>0</v>
      </c>
      <c r="AP414" s="2">
        <v>0.05</v>
      </c>
      <c r="AQ414" s="2">
        <v>0.05</v>
      </c>
      <c r="AR414" s="2">
        <v>0</v>
      </c>
      <c r="AS414" s="2">
        <v>15.98</v>
      </c>
      <c r="AT414" s="17">
        <v>14.4</v>
      </c>
    </row>
    <row r="415" spans="1:46" x14ac:dyDescent="0.25">
      <c r="A415" s="16">
        <v>434</v>
      </c>
      <c r="B415" s="14" t="s">
        <v>853</v>
      </c>
      <c r="C415" s="19" t="s">
        <v>854</v>
      </c>
      <c r="D415" s="9" t="s">
        <v>34</v>
      </c>
      <c r="E415" s="46">
        <f t="shared" si="78"/>
        <v>3978.5950000000003</v>
      </c>
      <c r="F415" s="47">
        <f t="shared" si="79"/>
        <v>0</v>
      </c>
      <c r="G415" s="48">
        <f t="shared" si="80"/>
        <v>0</v>
      </c>
      <c r="H415" s="47">
        <f t="shared" si="81"/>
        <v>0</v>
      </c>
      <c r="I415" s="48">
        <f t="shared" si="82"/>
        <v>0</v>
      </c>
      <c r="J415" s="47">
        <f t="shared" si="83"/>
        <v>0</v>
      </c>
      <c r="K415" s="48">
        <f t="shared" si="84"/>
        <v>0</v>
      </c>
      <c r="L415" s="47">
        <f t="shared" si="85"/>
        <v>0</v>
      </c>
      <c r="M415" s="48">
        <f t="shared" si="86"/>
        <v>0</v>
      </c>
      <c r="N415" s="47">
        <f t="shared" si="87"/>
        <v>3978.5950000000003</v>
      </c>
      <c r="O415" s="48">
        <f t="shared" si="88"/>
        <v>1</v>
      </c>
      <c r="P415" s="47">
        <f t="shared" si="89"/>
        <v>0</v>
      </c>
      <c r="Q415" s="48">
        <f t="shared" si="90"/>
        <v>0</v>
      </c>
      <c r="R415" s="8">
        <v>0</v>
      </c>
      <c r="S415" s="2">
        <v>3728.5950000000003</v>
      </c>
      <c r="T415" s="2">
        <v>250</v>
      </c>
      <c r="U415" s="2">
        <v>0</v>
      </c>
      <c r="V415" s="2">
        <v>0</v>
      </c>
      <c r="W415" s="2">
        <v>0</v>
      </c>
      <c r="X415" s="2">
        <v>0</v>
      </c>
      <c r="Y415" s="2">
        <v>0</v>
      </c>
      <c r="Z415" s="2">
        <v>0</v>
      </c>
      <c r="AA415" s="2">
        <v>0</v>
      </c>
      <c r="AB415" s="2">
        <v>0</v>
      </c>
      <c r="AC415" s="2">
        <v>0</v>
      </c>
      <c r="AD415" s="2">
        <v>0</v>
      </c>
      <c r="AE415" s="2">
        <v>0</v>
      </c>
      <c r="AF415" s="2">
        <v>0</v>
      </c>
      <c r="AG415" s="2">
        <v>0</v>
      </c>
      <c r="AH415" s="2">
        <v>0</v>
      </c>
      <c r="AI415" s="2">
        <v>0</v>
      </c>
      <c r="AJ415" s="2">
        <v>0</v>
      </c>
      <c r="AK415" s="2">
        <v>0</v>
      </c>
      <c r="AL415" s="2">
        <v>0</v>
      </c>
      <c r="AM415" s="2">
        <v>0</v>
      </c>
      <c r="AN415" s="2">
        <v>3701.5950000000003</v>
      </c>
      <c r="AO415" s="2">
        <v>0</v>
      </c>
      <c r="AP415" s="2">
        <v>0</v>
      </c>
      <c r="AQ415" s="2">
        <v>0</v>
      </c>
      <c r="AR415" s="2">
        <v>0</v>
      </c>
      <c r="AS415" s="2">
        <v>277</v>
      </c>
      <c r="AT415" s="17">
        <v>0</v>
      </c>
    </row>
    <row r="416" spans="1:46" x14ac:dyDescent="0.25">
      <c r="A416" s="16">
        <v>436</v>
      </c>
      <c r="B416" s="14" t="s">
        <v>855</v>
      </c>
      <c r="C416" s="19" t="s">
        <v>856</v>
      </c>
      <c r="D416" s="9" t="s">
        <v>41</v>
      </c>
      <c r="E416" s="46">
        <f t="shared" si="78"/>
        <v>0.02</v>
      </c>
      <c r="F416" s="47">
        <f t="shared" si="79"/>
        <v>0</v>
      </c>
      <c r="G416" s="48">
        <f t="shared" si="80"/>
        <v>0</v>
      </c>
      <c r="H416" s="47">
        <f t="shared" si="81"/>
        <v>0</v>
      </c>
      <c r="I416" s="48">
        <f t="shared" si="82"/>
        <v>0</v>
      </c>
      <c r="J416" s="47">
        <f t="shared" si="83"/>
        <v>0</v>
      </c>
      <c r="K416" s="48">
        <f t="shared" si="84"/>
        <v>0</v>
      </c>
      <c r="L416" s="47">
        <f t="shared" si="85"/>
        <v>5.0000000000000001E-3</v>
      </c>
      <c r="M416" s="48">
        <f t="shared" si="86"/>
        <v>0.25</v>
      </c>
      <c r="N416" s="47">
        <f t="shared" si="87"/>
        <v>1.4999999999999999E-2</v>
      </c>
      <c r="O416" s="48">
        <f t="shared" si="88"/>
        <v>0.75</v>
      </c>
      <c r="P416" s="47">
        <f t="shared" si="89"/>
        <v>0</v>
      </c>
      <c r="Q416" s="48">
        <f t="shared" si="90"/>
        <v>0</v>
      </c>
      <c r="R416" s="8">
        <v>0</v>
      </c>
      <c r="S416" s="2">
        <v>0.02</v>
      </c>
      <c r="T416" s="2">
        <v>0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  <c r="AE416" s="2">
        <v>0</v>
      </c>
      <c r="AF416" s="2">
        <v>0</v>
      </c>
      <c r="AG416" s="2">
        <v>0</v>
      </c>
      <c r="AH416" s="2">
        <v>0</v>
      </c>
      <c r="AI416" s="2">
        <v>0</v>
      </c>
      <c r="AJ416" s="2">
        <v>5.0000000000000001E-3</v>
      </c>
      <c r="AK416" s="2">
        <v>0</v>
      </c>
      <c r="AL416" s="2">
        <v>0</v>
      </c>
      <c r="AM416" s="2">
        <v>0</v>
      </c>
      <c r="AN416" s="2">
        <v>0</v>
      </c>
      <c r="AO416" s="2">
        <v>0</v>
      </c>
      <c r="AP416" s="2">
        <v>0</v>
      </c>
      <c r="AQ416" s="2">
        <v>0</v>
      </c>
      <c r="AR416" s="2">
        <v>0</v>
      </c>
      <c r="AS416" s="2">
        <v>1.4999999999999999E-2</v>
      </c>
      <c r="AT416" s="17">
        <v>0</v>
      </c>
    </row>
    <row r="417" spans="1:46" x14ac:dyDescent="0.25">
      <c r="A417" s="16">
        <v>437</v>
      </c>
      <c r="B417" s="14" t="s">
        <v>857</v>
      </c>
      <c r="C417" s="19" t="s">
        <v>858</v>
      </c>
      <c r="D417" s="9" t="s">
        <v>41</v>
      </c>
      <c r="E417" s="46">
        <f t="shared" si="78"/>
        <v>8.9999999999999993E-3</v>
      </c>
      <c r="F417" s="47">
        <f t="shared" si="79"/>
        <v>0</v>
      </c>
      <c r="G417" s="48">
        <f t="shared" si="80"/>
        <v>0</v>
      </c>
      <c r="H417" s="47">
        <f t="shared" si="81"/>
        <v>0</v>
      </c>
      <c r="I417" s="48">
        <f t="shared" si="82"/>
        <v>0</v>
      </c>
      <c r="J417" s="47">
        <f t="shared" si="83"/>
        <v>0</v>
      </c>
      <c r="K417" s="48">
        <f t="shared" si="84"/>
        <v>0</v>
      </c>
      <c r="L417" s="47">
        <f t="shared" si="85"/>
        <v>8.9999999999999993E-3</v>
      </c>
      <c r="M417" s="48">
        <f t="shared" si="86"/>
        <v>1</v>
      </c>
      <c r="N417" s="47">
        <f t="shared" si="87"/>
        <v>0</v>
      </c>
      <c r="O417" s="48">
        <f t="shared" si="88"/>
        <v>0</v>
      </c>
      <c r="P417" s="47">
        <f t="shared" si="89"/>
        <v>0</v>
      </c>
      <c r="Q417" s="48">
        <f t="shared" si="90"/>
        <v>0</v>
      </c>
      <c r="R417" s="8">
        <v>0</v>
      </c>
      <c r="S417" s="2">
        <v>8.9999999999999993E-3</v>
      </c>
      <c r="T417" s="2">
        <v>0</v>
      </c>
      <c r="U417" s="2">
        <v>0</v>
      </c>
      <c r="V417" s="2">
        <v>0</v>
      </c>
      <c r="W417" s="2">
        <v>0</v>
      </c>
      <c r="X417" s="2">
        <v>0</v>
      </c>
      <c r="Y417" s="2">
        <v>0</v>
      </c>
      <c r="Z417" s="2">
        <v>0</v>
      </c>
      <c r="AA417" s="2">
        <v>0</v>
      </c>
      <c r="AB417" s="2">
        <v>0</v>
      </c>
      <c r="AC417" s="2">
        <v>0</v>
      </c>
      <c r="AD417" s="2">
        <v>0</v>
      </c>
      <c r="AE417" s="2">
        <v>0</v>
      </c>
      <c r="AF417" s="2">
        <v>0</v>
      </c>
      <c r="AG417" s="2">
        <v>0</v>
      </c>
      <c r="AH417" s="2">
        <v>0</v>
      </c>
      <c r="AI417" s="2">
        <v>0</v>
      </c>
      <c r="AJ417" s="2">
        <v>8.9999999999999993E-3</v>
      </c>
      <c r="AK417" s="2">
        <v>0</v>
      </c>
      <c r="AL417" s="2">
        <v>0</v>
      </c>
      <c r="AM417" s="2">
        <v>0</v>
      </c>
      <c r="AN417" s="2">
        <v>0</v>
      </c>
      <c r="AO417" s="2">
        <v>0</v>
      </c>
      <c r="AP417" s="2">
        <v>0</v>
      </c>
      <c r="AQ417" s="2">
        <v>0</v>
      </c>
      <c r="AR417" s="2">
        <v>0</v>
      </c>
      <c r="AS417" s="2">
        <v>0</v>
      </c>
      <c r="AT417" s="17">
        <v>0</v>
      </c>
    </row>
    <row r="418" spans="1:46" x14ac:dyDescent="0.25">
      <c r="A418" s="16">
        <v>438</v>
      </c>
      <c r="B418" s="14" t="s">
        <v>859</v>
      </c>
      <c r="C418" s="19" t="s">
        <v>860</v>
      </c>
      <c r="D418" s="9" t="s">
        <v>46</v>
      </c>
      <c r="E418" s="46">
        <f t="shared" si="78"/>
        <v>0.11</v>
      </c>
      <c r="F418" s="47">
        <f t="shared" si="79"/>
        <v>0</v>
      </c>
      <c r="G418" s="48">
        <f t="shared" si="80"/>
        <v>0</v>
      </c>
      <c r="H418" s="47">
        <f t="shared" si="81"/>
        <v>0</v>
      </c>
      <c r="I418" s="48">
        <f t="shared" si="82"/>
        <v>0</v>
      </c>
      <c r="J418" s="47">
        <f t="shared" si="83"/>
        <v>0.11</v>
      </c>
      <c r="K418" s="48">
        <f t="shared" si="84"/>
        <v>1</v>
      </c>
      <c r="L418" s="47">
        <f t="shared" si="85"/>
        <v>0</v>
      </c>
      <c r="M418" s="48">
        <f t="shared" si="86"/>
        <v>0</v>
      </c>
      <c r="N418" s="47">
        <f t="shared" si="87"/>
        <v>0</v>
      </c>
      <c r="O418" s="48">
        <f t="shared" si="88"/>
        <v>0</v>
      </c>
      <c r="P418" s="47">
        <f t="shared" si="89"/>
        <v>0</v>
      </c>
      <c r="Q418" s="48">
        <f t="shared" si="90"/>
        <v>0</v>
      </c>
      <c r="R418" s="8">
        <v>0.11</v>
      </c>
      <c r="S418" s="2">
        <v>0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  <c r="AE418" s="2">
        <v>0</v>
      </c>
      <c r="AF418" s="2">
        <v>0</v>
      </c>
      <c r="AG418" s="2">
        <v>0</v>
      </c>
      <c r="AH418" s="2">
        <v>0.11</v>
      </c>
      <c r="AI418" s="2">
        <v>0</v>
      </c>
      <c r="AJ418" s="2">
        <v>0</v>
      </c>
      <c r="AK418" s="2">
        <v>0</v>
      </c>
      <c r="AL418" s="2">
        <v>0</v>
      </c>
      <c r="AM418" s="2">
        <v>0</v>
      </c>
      <c r="AN418" s="2">
        <v>0</v>
      </c>
      <c r="AO418" s="2">
        <v>0</v>
      </c>
      <c r="AP418" s="2">
        <v>0</v>
      </c>
      <c r="AQ418" s="2">
        <v>0</v>
      </c>
      <c r="AR418" s="2">
        <v>0</v>
      </c>
      <c r="AS418" s="2">
        <v>0</v>
      </c>
      <c r="AT418" s="17">
        <v>0</v>
      </c>
    </row>
    <row r="419" spans="1:46" x14ac:dyDescent="0.25">
      <c r="A419" s="16">
        <v>439</v>
      </c>
      <c r="B419" s="14" t="s">
        <v>861</v>
      </c>
      <c r="C419" s="19" t="s">
        <v>862</v>
      </c>
      <c r="D419" s="9" t="s">
        <v>46</v>
      </c>
      <c r="E419" s="46">
        <f t="shared" si="78"/>
        <v>3760.2379999999998</v>
      </c>
      <c r="F419" s="47">
        <f t="shared" si="79"/>
        <v>0</v>
      </c>
      <c r="G419" s="48">
        <f t="shared" si="80"/>
        <v>0</v>
      </c>
      <c r="H419" s="47">
        <f t="shared" si="81"/>
        <v>0</v>
      </c>
      <c r="I419" s="48">
        <f t="shared" si="82"/>
        <v>0</v>
      </c>
      <c r="J419" s="47">
        <f t="shared" si="83"/>
        <v>8.6999999999999993</v>
      </c>
      <c r="K419" s="48">
        <f t="shared" si="84"/>
        <v>2.3136833360016041E-3</v>
      </c>
      <c r="L419" s="47">
        <f t="shared" si="85"/>
        <v>3750.5379999999996</v>
      </c>
      <c r="M419" s="48">
        <f t="shared" si="86"/>
        <v>0.9974203760506648</v>
      </c>
      <c r="N419" s="47">
        <f t="shared" si="87"/>
        <v>0</v>
      </c>
      <c r="O419" s="48">
        <f t="shared" si="88"/>
        <v>0</v>
      </c>
      <c r="P419" s="47">
        <f t="shared" si="89"/>
        <v>1</v>
      </c>
      <c r="Q419" s="48">
        <f t="shared" si="90"/>
        <v>2.6594061333351775E-4</v>
      </c>
      <c r="R419" s="8">
        <v>1</v>
      </c>
      <c r="S419" s="2">
        <v>638.07600000000002</v>
      </c>
      <c r="T419" s="2">
        <v>3121.1619999999998</v>
      </c>
      <c r="U419" s="2">
        <v>0</v>
      </c>
      <c r="V419" s="2">
        <v>0</v>
      </c>
      <c r="W419" s="2">
        <v>0</v>
      </c>
      <c r="X419" s="2">
        <v>0</v>
      </c>
      <c r="Y419" s="2">
        <v>0</v>
      </c>
      <c r="Z419" s="2">
        <v>0</v>
      </c>
      <c r="AA419" s="2">
        <v>0</v>
      </c>
      <c r="AB419" s="2">
        <v>0</v>
      </c>
      <c r="AC419" s="2">
        <v>0</v>
      </c>
      <c r="AD419" s="2">
        <v>3121.1619999999998</v>
      </c>
      <c r="AE419" s="2">
        <v>0</v>
      </c>
      <c r="AF419" s="2">
        <v>0</v>
      </c>
      <c r="AG419" s="2">
        <v>0</v>
      </c>
      <c r="AH419" s="2">
        <v>8.6999999999999993</v>
      </c>
      <c r="AI419" s="2">
        <v>0</v>
      </c>
      <c r="AJ419" s="2">
        <v>629.37599999999998</v>
      </c>
      <c r="AK419" s="2">
        <v>0</v>
      </c>
      <c r="AL419" s="2">
        <v>0</v>
      </c>
      <c r="AM419" s="2">
        <v>0</v>
      </c>
      <c r="AN419" s="2">
        <v>0</v>
      </c>
      <c r="AO419" s="2">
        <v>0</v>
      </c>
      <c r="AP419" s="2">
        <v>0</v>
      </c>
      <c r="AQ419" s="2">
        <v>0</v>
      </c>
      <c r="AR419" s="2">
        <v>0</v>
      </c>
      <c r="AS419" s="2">
        <v>0</v>
      </c>
      <c r="AT419" s="17">
        <v>1</v>
      </c>
    </row>
    <row r="420" spans="1:46" x14ac:dyDescent="0.25">
      <c r="A420" s="16">
        <v>440</v>
      </c>
      <c r="B420" s="14" t="s">
        <v>863</v>
      </c>
      <c r="C420" s="19" t="s">
        <v>864</v>
      </c>
      <c r="D420" s="9" t="s">
        <v>41</v>
      </c>
      <c r="E420" s="46">
        <f t="shared" si="78"/>
        <v>130.018</v>
      </c>
      <c r="F420" s="47">
        <f t="shared" si="79"/>
        <v>0</v>
      </c>
      <c r="G420" s="48">
        <f t="shared" si="80"/>
        <v>0</v>
      </c>
      <c r="H420" s="47">
        <f t="shared" si="81"/>
        <v>0</v>
      </c>
      <c r="I420" s="48">
        <f t="shared" si="82"/>
        <v>0</v>
      </c>
      <c r="J420" s="47">
        <f t="shared" si="83"/>
        <v>36.800000000000004</v>
      </c>
      <c r="K420" s="48">
        <f t="shared" si="84"/>
        <v>0.28303773323693643</v>
      </c>
      <c r="L420" s="47">
        <f t="shared" si="85"/>
        <v>91.600000000000009</v>
      </c>
      <c r="M420" s="48">
        <f t="shared" si="86"/>
        <v>0.70451783599193962</v>
      </c>
      <c r="N420" s="47">
        <f t="shared" si="87"/>
        <v>0.4</v>
      </c>
      <c r="O420" s="48">
        <f t="shared" si="88"/>
        <v>3.0764971004014832E-3</v>
      </c>
      <c r="P420" s="47">
        <f t="shared" si="89"/>
        <v>1.218</v>
      </c>
      <c r="Q420" s="48">
        <f t="shared" si="90"/>
        <v>9.3679336707225159E-3</v>
      </c>
      <c r="R420" s="8">
        <v>0.86799999999999999</v>
      </c>
      <c r="S420" s="2">
        <v>128.75</v>
      </c>
      <c r="T420" s="2">
        <v>0.4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2">
        <v>0</v>
      </c>
      <c r="AC420" s="2">
        <v>0</v>
      </c>
      <c r="AD420" s="2">
        <v>0</v>
      </c>
      <c r="AE420" s="2">
        <v>0</v>
      </c>
      <c r="AF420" s="2">
        <v>0</v>
      </c>
      <c r="AG420" s="2">
        <v>0</v>
      </c>
      <c r="AH420" s="2">
        <v>36.800000000000004</v>
      </c>
      <c r="AI420" s="2">
        <v>30</v>
      </c>
      <c r="AJ420" s="2">
        <v>91.600000000000009</v>
      </c>
      <c r="AK420" s="2">
        <v>0</v>
      </c>
      <c r="AL420" s="2">
        <v>0</v>
      </c>
      <c r="AM420" s="2">
        <v>0</v>
      </c>
      <c r="AN420" s="2">
        <v>0</v>
      </c>
      <c r="AO420" s="2">
        <v>0</v>
      </c>
      <c r="AP420" s="2">
        <v>0.4</v>
      </c>
      <c r="AQ420" s="2">
        <v>0.4</v>
      </c>
      <c r="AR420" s="2">
        <v>0</v>
      </c>
      <c r="AS420" s="2">
        <v>0</v>
      </c>
      <c r="AT420" s="17">
        <v>1.218</v>
      </c>
    </row>
    <row r="421" spans="1:46" x14ac:dyDescent="0.25">
      <c r="A421" s="16">
        <v>441</v>
      </c>
      <c r="B421" s="14" t="s">
        <v>865</v>
      </c>
      <c r="C421" s="19" t="s">
        <v>866</v>
      </c>
      <c r="D421" s="9" t="s">
        <v>46</v>
      </c>
      <c r="E421" s="46">
        <f t="shared" si="78"/>
        <v>47.3</v>
      </c>
      <c r="F421" s="47">
        <f t="shared" si="79"/>
        <v>0</v>
      </c>
      <c r="G421" s="48">
        <f t="shared" si="80"/>
        <v>0</v>
      </c>
      <c r="H421" s="47">
        <f t="shared" si="81"/>
        <v>0</v>
      </c>
      <c r="I421" s="48">
        <f t="shared" si="82"/>
        <v>0</v>
      </c>
      <c r="J421" s="47">
        <f t="shared" si="83"/>
        <v>0</v>
      </c>
      <c r="K421" s="48">
        <f t="shared" si="84"/>
        <v>0</v>
      </c>
      <c r="L421" s="47">
        <f t="shared" si="85"/>
        <v>47.3</v>
      </c>
      <c r="M421" s="48">
        <f t="shared" si="86"/>
        <v>1</v>
      </c>
      <c r="N421" s="47">
        <f t="shared" si="87"/>
        <v>0</v>
      </c>
      <c r="O421" s="48">
        <f t="shared" si="88"/>
        <v>0</v>
      </c>
      <c r="P421" s="47">
        <f t="shared" si="89"/>
        <v>0</v>
      </c>
      <c r="Q421" s="48">
        <f t="shared" si="90"/>
        <v>0</v>
      </c>
      <c r="R421" s="8">
        <v>0</v>
      </c>
      <c r="S421" s="2">
        <v>47.3</v>
      </c>
      <c r="T421" s="2">
        <v>0</v>
      </c>
      <c r="U421" s="2">
        <v>0</v>
      </c>
      <c r="V421" s="2">
        <v>0</v>
      </c>
      <c r="W421" s="2">
        <v>0</v>
      </c>
      <c r="X421" s="2">
        <v>0</v>
      </c>
      <c r="Y421" s="2">
        <v>0</v>
      </c>
      <c r="Z421" s="2">
        <v>0</v>
      </c>
      <c r="AA421" s="2">
        <v>0</v>
      </c>
      <c r="AB421" s="2">
        <v>0</v>
      </c>
      <c r="AC421" s="2">
        <v>0</v>
      </c>
      <c r="AD421" s="2">
        <v>0</v>
      </c>
      <c r="AE421" s="2">
        <v>0</v>
      </c>
      <c r="AF421" s="2">
        <v>0</v>
      </c>
      <c r="AG421" s="2">
        <v>0</v>
      </c>
      <c r="AH421" s="2">
        <v>0</v>
      </c>
      <c r="AI421" s="2">
        <v>0</v>
      </c>
      <c r="AJ421" s="2">
        <v>47.3</v>
      </c>
      <c r="AK421" s="2">
        <v>0</v>
      </c>
      <c r="AL421" s="2">
        <v>0</v>
      </c>
      <c r="AM421" s="2">
        <v>0</v>
      </c>
      <c r="AN421" s="2">
        <v>0</v>
      </c>
      <c r="AO421" s="2">
        <v>0</v>
      </c>
      <c r="AP421" s="2">
        <v>0</v>
      </c>
      <c r="AQ421" s="2">
        <v>0</v>
      </c>
      <c r="AR421" s="2">
        <v>0</v>
      </c>
      <c r="AS421" s="2">
        <v>0</v>
      </c>
      <c r="AT421" s="17">
        <v>0</v>
      </c>
    </row>
    <row r="422" spans="1:46" x14ac:dyDescent="0.25">
      <c r="A422" s="16">
        <v>442</v>
      </c>
      <c r="B422" s="14" t="s">
        <v>867</v>
      </c>
      <c r="C422" s="19" t="s">
        <v>868</v>
      </c>
      <c r="D422" s="9" t="s">
        <v>46</v>
      </c>
      <c r="E422" s="46">
        <f t="shared" si="78"/>
        <v>680.44999999999993</v>
      </c>
      <c r="F422" s="47">
        <f t="shared" si="79"/>
        <v>0</v>
      </c>
      <c r="G422" s="48">
        <f t="shared" si="80"/>
        <v>0</v>
      </c>
      <c r="H422" s="47">
        <f t="shared" si="81"/>
        <v>0</v>
      </c>
      <c r="I422" s="48">
        <f t="shared" si="82"/>
        <v>0</v>
      </c>
      <c r="J422" s="47">
        <f t="shared" si="83"/>
        <v>37.661999999999999</v>
      </c>
      <c r="K422" s="48">
        <f t="shared" si="84"/>
        <v>5.5348666323756339E-2</v>
      </c>
      <c r="L422" s="47">
        <f t="shared" si="85"/>
        <v>597.10400000000004</v>
      </c>
      <c r="M422" s="48">
        <f t="shared" si="86"/>
        <v>0.87751341024322149</v>
      </c>
      <c r="N422" s="47">
        <f t="shared" si="87"/>
        <v>21.870999999999999</v>
      </c>
      <c r="O422" s="48">
        <f t="shared" si="88"/>
        <v>3.2141964876184877E-2</v>
      </c>
      <c r="P422" s="47">
        <f t="shared" si="89"/>
        <v>23.812999999999999</v>
      </c>
      <c r="Q422" s="48">
        <f t="shared" si="90"/>
        <v>3.4995958556837389E-2</v>
      </c>
      <c r="R422" s="8">
        <v>19.463000000000001</v>
      </c>
      <c r="S422" s="2">
        <v>177.97799999999998</v>
      </c>
      <c r="T422" s="2">
        <v>483.00899999999996</v>
      </c>
      <c r="U422" s="2">
        <v>0</v>
      </c>
      <c r="V422" s="2">
        <v>0</v>
      </c>
      <c r="W422" s="2">
        <v>0</v>
      </c>
      <c r="X422" s="2">
        <v>0</v>
      </c>
      <c r="Y422" s="2">
        <v>0</v>
      </c>
      <c r="Z422" s="2">
        <v>0</v>
      </c>
      <c r="AA422" s="2">
        <v>0</v>
      </c>
      <c r="AB422" s="2">
        <v>0</v>
      </c>
      <c r="AC422" s="2">
        <v>0</v>
      </c>
      <c r="AD422" s="2">
        <v>461.13799999999998</v>
      </c>
      <c r="AE422" s="2">
        <v>0</v>
      </c>
      <c r="AF422" s="2">
        <v>0</v>
      </c>
      <c r="AG422" s="2">
        <v>0</v>
      </c>
      <c r="AH422" s="2">
        <v>37.661999999999999</v>
      </c>
      <c r="AI422" s="2">
        <v>2.85</v>
      </c>
      <c r="AJ422" s="2">
        <v>135.96600000000004</v>
      </c>
      <c r="AK422" s="2">
        <v>0</v>
      </c>
      <c r="AL422" s="2">
        <v>5.2</v>
      </c>
      <c r="AM422" s="2">
        <v>0</v>
      </c>
      <c r="AN422" s="2">
        <v>0</v>
      </c>
      <c r="AO422" s="2">
        <v>0</v>
      </c>
      <c r="AP422" s="2">
        <v>21.870999999999999</v>
      </c>
      <c r="AQ422" s="2">
        <v>21.870999999999999</v>
      </c>
      <c r="AR422" s="2">
        <v>0.34399999999999997</v>
      </c>
      <c r="AS422" s="2">
        <v>0</v>
      </c>
      <c r="AT422" s="17">
        <v>18.613</v>
      </c>
    </row>
    <row r="423" spans="1:46" x14ac:dyDescent="0.25">
      <c r="A423" s="16">
        <v>443</v>
      </c>
      <c r="B423" s="14" t="s">
        <v>869</v>
      </c>
      <c r="C423" s="19" t="s">
        <v>870</v>
      </c>
      <c r="D423" s="9" t="s">
        <v>41</v>
      </c>
      <c r="E423" s="46">
        <f t="shared" si="78"/>
        <v>8.3000000000000007</v>
      </c>
      <c r="F423" s="47">
        <f t="shared" si="79"/>
        <v>0</v>
      </c>
      <c r="G423" s="48">
        <f t="shared" si="80"/>
        <v>0</v>
      </c>
      <c r="H423" s="47">
        <f t="shared" si="81"/>
        <v>0</v>
      </c>
      <c r="I423" s="48">
        <f t="shared" si="82"/>
        <v>0</v>
      </c>
      <c r="J423" s="47">
        <f t="shared" si="83"/>
        <v>0</v>
      </c>
      <c r="K423" s="48">
        <f t="shared" si="84"/>
        <v>0</v>
      </c>
      <c r="L423" s="47">
        <f t="shared" si="85"/>
        <v>8.3000000000000007</v>
      </c>
      <c r="M423" s="48">
        <f t="shared" si="86"/>
        <v>1</v>
      </c>
      <c r="N423" s="47">
        <f t="shared" si="87"/>
        <v>0</v>
      </c>
      <c r="O423" s="48">
        <f t="shared" si="88"/>
        <v>0</v>
      </c>
      <c r="P423" s="47">
        <f t="shared" si="89"/>
        <v>0</v>
      </c>
      <c r="Q423" s="48">
        <f t="shared" si="90"/>
        <v>0</v>
      </c>
      <c r="R423" s="8">
        <v>0</v>
      </c>
      <c r="S423" s="2">
        <v>8.3000000000000007</v>
      </c>
      <c r="T423" s="2">
        <v>0</v>
      </c>
      <c r="U423" s="2">
        <v>0</v>
      </c>
      <c r="V423" s="2">
        <v>0</v>
      </c>
      <c r="W423" s="2">
        <v>0</v>
      </c>
      <c r="X423" s="2">
        <v>0</v>
      </c>
      <c r="Y423" s="2">
        <v>0</v>
      </c>
      <c r="Z423" s="2">
        <v>0</v>
      </c>
      <c r="AA423" s="2">
        <v>0</v>
      </c>
      <c r="AB423" s="2">
        <v>0</v>
      </c>
      <c r="AC423" s="2">
        <v>0</v>
      </c>
      <c r="AD423" s="2">
        <v>0</v>
      </c>
      <c r="AE423" s="2">
        <v>0</v>
      </c>
      <c r="AF423" s="2">
        <v>0</v>
      </c>
      <c r="AG423" s="2">
        <v>0</v>
      </c>
      <c r="AH423" s="2">
        <v>0</v>
      </c>
      <c r="AI423" s="2">
        <v>0</v>
      </c>
      <c r="AJ423" s="2">
        <v>8.3000000000000007</v>
      </c>
      <c r="AK423" s="2">
        <v>0</v>
      </c>
      <c r="AL423" s="2">
        <v>0</v>
      </c>
      <c r="AM423" s="2">
        <v>0</v>
      </c>
      <c r="AN423" s="2">
        <v>0</v>
      </c>
      <c r="AO423" s="2">
        <v>0</v>
      </c>
      <c r="AP423" s="2">
        <v>0</v>
      </c>
      <c r="AQ423" s="2">
        <v>0</v>
      </c>
      <c r="AR423" s="2">
        <v>0</v>
      </c>
      <c r="AS423" s="2">
        <v>0</v>
      </c>
      <c r="AT423" s="17">
        <v>0</v>
      </c>
    </row>
    <row r="424" spans="1:46" x14ac:dyDescent="0.25">
      <c r="A424" s="16">
        <v>445</v>
      </c>
      <c r="B424" s="14" t="s">
        <v>871</v>
      </c>
      <c r="C424" s="19" t="s">
        <v>872</v>
      </c>
      <c r="D424" s="9" t="s">
        <v>41</v>
      </c>
      <c r="E424" s="46">
        <f t="shared" si="78"/>
        <v>3.5</v>
      </c>
      <c r="F424" s="47">
        <f t="shared" si="79"/>
        <v>0</v>
      </c>
      <c r="G424" s="48">
        <f t="shared" si="80"/>
        <v>0</v>
      </c>
      <c r="H424" s="47">
        <f t="shared" si="81"/>
        <v>0</v>
      </c>
      <c r="I424" s="48">
        <f t="shared" si="82"/>
        <v>0</v>
      </c>
      <c r="J424" s="47">
        <f t="shared" si="83"/>
        <v>3.5</v>
      </c>
      <c r="K424" s="48">
        <f t="shared" si="84"/>
        <v>1</v>
      </c>
      <c r="L424" s="47">
        <f t="shared" si="85"/>
        <v>0</v>
      </c>
      <c r="M424" s="48">
        <f t="shared" si="86"/>
        <v>0</v>
      </c>
      <c r="N424" s="47">
        <f t="shared" si="87"/>
        <v>0</v>
      </c>
      <c r="O424" s="48">
        <f t="shared" si="88"/>
        <v>0</v>
      </c>
      <c r="P424" s="47">
        <f t="shared" si="89"/>
        <v>0</v>
      </c>
      <c r="Q424" s="48">
        <f t="shared" si="90"/>
        <v>0</v>
      </c>
      <c r="R424" s="8">
        <v>0</v>
      </c>
      <c r="S424" s="2">
        <v>3.5</v>
      </c>
      <c r="T424" s="2">
        <v>0</v>
      </c>
      <c r="U424" s="2">
        <v>0</v>
      </c>
      <c r="V424" s="2">
        <v>0</v>
      </c>
      <c r="W424" s="2">
        <v>0</v>
      </c>
      <c r="X424" s="2">
        <v>0</v>
      </c>
      <c r="Y424" s="2">
        <v>0</v>
      </c>
      <c r="Z424" s="2">
        <v>0</v>
      </c>
      <c r="AA424" s="2">
        <v>0</v>
      </c>
      <c r="AB424" s="2">
        <v>0</v>
      </c>
      <c r="AC424" s="2">
        <v>0</v>
      </c>
      <c r="AD424" s="2">
        <v>0</v>
      </c>
      <c r="AE424" s="2">
        <v>0</v>
      </c>
      <c r="AF424" s="2">
        <v>0</v>
      </c>
      <c r="AG424" s="2">
        <v>0</v>
      </c>
      <c r="AH424" s="2">
        <v>3.5</v>
      </c>
      <c r="AI424" s="2">
        <v>3.5</v>
      </c>
      <c r="AJ424" s="2">
        <v>0</v>
      </c>
      <c r="AK424" s="2">
        <v>0</v>
      </c>
      <c r="AL424" s="2">
        <v>0</v>
      </c>
      <c r="AM424" s="2">
        <v>0</v>
      </c>
      <c r="AN424" s="2">
        <v>0</v>
      </c>
      <c r="AO424" s="2">
        <v>0</v>
      </c>
      <c r="AP424" s="2">
        <v>0</v>
      </c>
      <c r="AQ424" s="2">
        <v>0</v>
      </c>
      <c r="AR424" s="2">
        <v>0</v>
      </c>
      <c r="AS424" s="2">
        <v>0</v>
      </c>
      <c r="AT424" s="17">
        <v>0</v>
      </c>
    </row>
    <row r="425" spans="1:46" x14ac:dyDescent="0.25">
      <c r="A425" s="16">
        <v>447</v>
      </c>
      <c r="B425" s="14" t="s">
        <v>873</v>
      </c>
      <c r="C425" s="19" t="s">
        <v>874</v>
      </c>
      <c r="D425" s="9" t="s">
        <v>34</v>
      </c>
      <c r="E425" s="46">
        <f t="shared" si="78"/>
        <v>26.53</v>
      </c>
      <c r="F425" s="47">
        <f t="shared" si="79"/>
        <v>0</v>
      </c>
      <c r="G425" s="48">
        <f t="shared" si="80"/>
        <v>0</v>
      </c>
      <c r="H425" s="47">
        <f t="shared" si="81"/>
        <v>0</v>
      </c>
      <c r="I425" s="48">
        <f t="shared" si="82"/>
        <v>0</v>
      </c>
      <c r="J425" s="47">
        <f t="shared" si="83"/>
        <v>0</v>
      </c>
      <c r="K425" s="48">
        <f t="shared" si="84"/>
        <v>0</v>
      </c>
      <c r="L425" s="47">
        <f t="shared" si="85"/>
        <v>0</v>
      </c>
      <c r="M425" s="48">
        <f t="shared" si="86"/>
        <v>0</v>
      </c>
      <c r="N425" s="47">
        <f t="shared" si="87"/>
        <v>26.53</v>
      </c>
      <c r="O425" s="48">
        <f t="shared" si="88"/>
        <v>1</v>
      </c>
      <c r="P425" s="47">
        <f t="shared" si="89"/>
        <v>0</v>
      </c>
      <c r="Q425" s="48">
        <f t="shared" si="90"/>
        <v>0</v>
      </c>
      <c r="R425" s="8">
        <v>0</v>
      </c>
      <c r="S425" s="2">
        <v>26.53</v>
      </c>
      <c r="T425" s="2">
        <v>0</v>
      </c>
      <c r="U425" s="2">
        <v>0</v>
      </c>
      <c r="V425" s="2">
        <v>0</v>
      </c>
      <c r="W425" s="2">
        <v>0</v>
      </c>
      <c r="X425" s="2">
        <v>0</v>
      </c>
      <c r="Y425" s="2">
        <v>0</v>
      </c>
      <c r="Z425" s="2">
        <v>0</v>
      </c>
      <c r="AA425" s="2">
        <v>0</v>
      </c>
      <c r="AB425" s="2">
        <v>0</v>
      </c>
      <c r="AC425" s="2">
        <v>0</v>
      </c>
      <c r="AD425" s="2">
        <v>0</v>
      </c>
      <c r="AE425" s="2">
        <v>0</v>
      </c>
      <c r="AF425" s="2">
        <v>0</v>
      </c>
      <c r="AG425" s="2">
        <v>0</v>
      </c>
      <c r="AH425" s="2">
        <v>0</v>
      </c>
      <c r="AI425" s="2">
        <v>0</v>
      </c>
      <c r="AJ425" s="2">
        <v>0</v>
      </c>
      <c r="AK425" s="2">
        <v>0</v>
      </c>
      <c r="AL425" s="2">
        <v>0</v>
      </c>
      <c r="AM425" s="2">
        <v>0</v>
      </c>
      <c r="AN425" s="2">
        <v>26.53</v>
      </c>
      <c r="AO425" s="2">
        <v>0</v>
      </c>
      <c r="AP425" s="2">
        <v>0</v>
      </c>
      <c r="AQ425" s="2">
        <v>0</v>
      </c>
      <c r="AR425" s="2">
        <v>0</v>
      </c>
      <c r="AS425" s="2">
        <v>0</v>
      </c>
      <c r="AT425" s="17">
        <v>0</v>
      </c>
    </row>
    <row r="426" spans="1:46" x14ac:dyDescent="0.25">
      <c r="A426" s="16">
        <v>448</v>
      </c>
      <c r="B426" s="14" t="s">
        <v>875</v>
      </c>
      <c r="C426" s="19" t="s">
        <v>876</v>
      </c>
      <c r="D426" s="9" t="s">
        <v>41</v>
      </c>
      <c r="E426" s="46">
        <f t="shared" si="78"/>
        <v>2E-3</v>
      </c>
      <c r="F426" s="47">
        <f t="shared" si="79"/>
        <v>0</v>
      </c>
      <c r="G426" s="48">
        <f t="shared" si="80"/>
        <v>0</v>
      </c>
      <c r="H426" s="47">
        <f t="shared" si="81"/>
        <v>0</v>
      </c>
      <c r="I426" s="48">
        <f t="shared" si="82"/>
        <v>0</v>
      </c>
      <c r="J426" s="47">
        <f t="shared" si="83"/>
        <v>1E-3</v>
      </c>
      <c r="K426" s="48">
        <f t="shared" si="84"/>
        <v>0.5</v>
      </c>
      <c r="L426" s="47">
        <f t="shared" si="85"/>
        <v>0</v>
      </c>
      <c r="M426" s="48">
        <f t="shared" si="86"/>
        <v>0</v>
      </c>
      <c r="N426" s="47">
        <f t="shared" si="87"/>
        <v>1E-3</v>
      </c>
      <c r="O426" s="48">
        <f t="shared" si="88"/>
        <v>0.5</v>
      </c>
      <c r="P426" s="47">
        <f t="shared" si="89"/>
        <v>0</v>
      </c>
      <c r="Q426" s="48">
        <f t="shared" si="90"/>
        <v>0</v>
      </c>
      <c r="R426" s="8">
        <v>0</v>
      </c>
      <c r="S426" s="2">
        <v>1E-3</v>
      </c>
      <c r="T426" s="2">
        <v>1E-3</v>
      </c>
      <c r="U426" s="2">
        <v>0</v>
      </c>
      <c r="V426" s="2">
        <v>0</v>
      </c>
      <c r="W426" s="2">
        <v>0</v>
      </c>
      <c r="X426" s="2">
        <v>0</v>
      </c>
      <c r="Y426" s="2">
        <v>0</v>
      </c>
      <c r="Z426" s="2">
        <v>0</v>
      </c>
      <c r="AA426" s="2">
        <v>0</v>
      </c>
      <c r="AB426" s="2">
        <v>0</v>
      </c>
      <c r="AC426" s="2">
        <v>0</v>
      </c>
      <c r="AD426" s="2">
        <v>0</v>
      </c>
      <c r="AE426" s="2">
        <v>0</v>
      </c>
      <c r="AF426" s="2">
        <v>0</v>
      </c>
      <c r="AG426" s="2">
        <v>0</v>
      </c>
      <c r="AH426" s="2">
        <v>1E-3</v>
      </c>
      <c r="AI426" s="2">
        <v>0</v>
      </c>
      <c r="AJ426" s="2">
        <v>0</v>
      </c>
      <c r="AK426" s="2">
        <v>0</v>
      </c>
      <c r="AL426" s="2">
        <v>0</v>
      </c>
      <c r="AM426" s="2">
        <v>0</v>
      </c>
      <c r="AN426" s="2">
        <v>0</v>
      </c>
      <c r="AO426" s="2">
        <v>0</v>
      </c>
      <c r="AP426" s="2">
        <v>1E-3</v>
      </c>
      <c r="AQ426" s="2">
        <v>1E-3</v>
      </c>
      <c r="AR426" s="2">
        <v>0</v>
      </c>
      <c r="AS426" s="2">
        <v>0</v>
      </c>
      <c r="AT426" s="17">
        <v>0</v>
      </c>
    </row>
    <row r="427" spans="1:46" x14ac:dyDescent="0.25">
      <c r="A427" s="16">
        <v>449</v>
      </c>
      <c r="B427" s="14" t="s">
        <v>877</v>
      </c>
      <c r="C427" s="19" t="s">
        <v>878</v>
      </c>
      <c r="D427" s="9" t="s">
        <v>41</v>
      </c>
      <c r="E427" s="46">
        <f t="shared" ref="E427:E477" si="91">R427+S427+T427+Y427+W427</f>
        <v>4.0000000000000001E-3</v>
      </c>
      <c r="F427" s="47">
        <f t="shared" ref="F427:F477" si="92">AF427+Z427</f>
        <v>0</v>
      </c>
      <c r="G427" s="48">
        <f t="shared" ref="G427:G483" si="93">F427/E427</f>
        <v>0</v>
      </c>
      <c r="H427" s="47">
        <f t="shared" ref="H427:H477" si="94">AC427</f>
        <v>0</v>
      </c>
      <c r="I427" s="48">
        <f t="shared" ref="I427:I483" si="95">H427/E427</f>
        <v>0</v>
      </c>
      <c r="J427" s="47">
        <f t="shared" ref="J427:J477" si="96">AA427-AC427+AH427</f>
        <v>2E-3</v>
      </c>
      <c r="K427" s="48">
        <f t="shared" ref="K427:K483" si="97">J427/E427</f>
        <v>0.5</v>
      </c>
      <c r="L427" s="47">
        <f t="shared" ref="L427:L477" si="98">AD427+AJ427</f>
        <v>0</v>
      </c>
      <c r="M427" s="48">
        <f t="shared" ref="M427:M483" si="99">L427/E427</f>
        <v>0</v>
      </c>
      <c r="N427" s="47">
        <f t="shared" ref="N427:N477" si="100">AE427+AN427+AS427+AP427</f>
        <v>2E-3</v>
      </c>
      <c r="O427" s="48">
        <f t="shared" ref="O427:O483" si="101">N427/E427</f>
        <v>0.5</v>
      </c>
      <c r="P427" s="47">
        <f t="shared" ref="P427:P477" si="102">AL427+AT427</f>
        <v>0</v>
      </c>
      <c r="Q427" s="48">
        <f t="shared" ref="Q427:Q483" si="103">P427/E427</f>
        <v>0</v>
      </c>
      <c r="R427" s="8">
        <v>0</v>
      </c>
      <c r="S427" s="2">
        <v>2E-3</v>
      </c>
      <c r="T427" s="2">
        <v>2E-3</v>
      </c>
      <c r="U427" s="2">
        <v>0</v>
      </c>
      <c r="V427" s="2">
        <v>0</v>
      </c>
      <c r="W427" s="2">
        <v>0</v>
      </c>
      <c r="X427" s="2">
        <v>0</v>
      </c>
      <c r="Y427" s="2">
        <v>0</v>
      </c>
      <c r="Z427" s="2">
        <v>0</v>
      </c>
      <c r="AA427" s="2">
        <v>0</v>
      </c>
      <c r="AB427" s="2">
        <v>0</v>
      </c>
      <c r="AC427" s="2">
        <v>0</v>
      </c>
      <c r="AD427" s="2">
        <v>0</v>
      </c>
      <c r="AE427" s="2">
        <v>0</v>
      </c>
      <c r="AF427" s="2">
        <v>0</v>
      </c>
      <c r="AG427" s="2">
        <v>0</v>
      </c>
      <c r="AH427" s="2">
        <v>2E-3</v>
      </c>
      <c r="AI427" s="2">
        <v>0</v>
      </c>
      <c r="AJ427" s="2">
        <v>0</v>
      </c>
      <c r="AK427" s="2">
        <v>0</v>
      </c>
      <c r="AL427" s="2">
        <v>0</v>
      </c>
      <c r="AM427" s="2">
        <v>0</v>
      </c>
      <c r="AN427" s="2">
        <v>0</v>
      </c>
      <c r="AO427" s="2">
        <v>0</v>
      </c>
      <c r="AP427" s="2">
        <v>2E-3</v>
      </c>
      <c r="AQ427" s="2">
        <v>2E-3</v>
      </c>
      <c r="AR427" s="2">
        <v>0</v>
      </c>
      <c r="AS427" s="2">
        <v>0</v>
      </c>
      <c r="AT427" s="17">
        <v>0</v>
      </c>
    </row>
    <row r="428" spans="1:46" x14ac:dyDescent="0.25">
      <c r="A428" s="16">
        <v>450</v>
      </c>
      <c r="B428" s="14" t="s">
        <v>879</v>
      </c>
      <c r="C428" s="19" t="s">
        <v>880</v>
      </c>
      <c r="D428" s="9" t="s">
        <v>41</v>
      </c>
      <c r="E428" s="46">
        <f t="shared" si="91"/>
        <v>7.0000000000000001E-3</v>
      </c>
      <c r="F428" s="47">
        <f t="shared" si="92"/>
        <v>0</v>
      </c>
      <c r="G428" s="48">
        <f t="shared" si="93"/>
        <v>0</v>
      </c>
      <c r="H428" s="47">
        <f t="shared" si="94"/>
        <v>0</v>
      </c>
      <c r="I428" s="48">
        <f t="shared" si="95"/>
        <v>0</v>
      </c>
      <c r="J428" s="47">
        <f t="shared" si="96"/>
        <v>0</v>
      </c>
      <c r="K428" s="48">
        <f t="shared" si="97"/>
        <v>0</v>
      </c>
      <c r="L428" s="47">
        <f t="shared" si="98"/>
        <v>0</v>
      </c>
      <c r="M428" s="48">
        <f t="shared" si="99"/>
        <v>0</v>
      </c>
      <c r="N428" s="47">
        <f t="shared" si="100"/>
        <v>7.0000000000000001E-3</v>
      </c>
      <c r="O428" s="48">
        <f t="shared" si="101"/>
        <v>1</v>
      </c>
      <c r="P428" s="47">
        <f t="shared" si="102"/>
        <v>0</v>
      </c>
      <c r="Q428" s="48">
        <f t="shared" si="103"/>
        <v>0</v>
      </c>
      <c r="R428" s="8">
        <v>0</v>
      </c>
      <c r="S428" s="2">
        <v>0</v>
      </c>
      <c r="T428" s="2">
        <v>7.0000000000000001E-3</v>
      </c>
      <c r="U428" s="2">
        <v>0</v>
      </c>
      <c r="V428" s="2">
        <v>0</v>
      </c>
      <c r="W428" s="2">
        <v>0</v>
      </c>
      <c r="X428" s="2">
        <v>0</v>
      </c>
      <c r="Y428" s="2">
        <v>0</v>
      </c>
      <c r="Z428" s="2">
        <v>0</v>
      </c>
      <c r="AA428" s="2">
        <v>0</v>
      </c>
      <c r="AB428" s="2">
        <v>0</v>
      </c>
      <c r="AC428" s="2">
        <v>0</v>
      </c>
      <c r="AD428" s="2">
        <v>0</v>
      </c>
      <c r="AE428" s="2">
        <v>0</v>
      </c>
      <c r="AF428" s="2">
        <v>0</v>
      </c>
      <c r="AG428" s="2">
        <v>0</v>
      </c>
      <c r="AH428" s="2">
        <v>0</v>
      </c>
      <c r="AI428" s="2">
        <v>0</v>
      </c>
      <c r="AJ428" s="2">
        <v>0</v>
      </c>
      <c r="AK428" s="2">
        <v>0</v>
      </c>
      <c r="AL428" s="2">
        <v>0</v>
      </c>
      <c r="AM428" s="2">
        <v>0</v>
      </c>
      <c r="AN428" s="2">
        <v>0</v>
      </c>
      <c r="AO428" s="2">
        <v>0</v>
      </c>
      <c r="AP428" s="2">
        <v>7.0000000000000001E-3</v>
      </c>
      <c r="AQ428" s="2">
        <v>7.0000000000000001E-3</v>
      </c>
      <c r="AR428" s="2">
        <v>0</v>
      </c>
      <c r="AS428" s="2">
        <v>0</v>
      </c>
      <c r="AT428" s="17">
        <v>0</v>
      </c>
    </row>
    <row r="429" spans="1:46" x14ac:dyDescent="0.25">
      <c r="A429" s="16">
        <v>451</v>
      </c>
      <c r="B429" s="14" t="s">
        <v>881</v>
      </c>
      <c r="C429" s="19" t="s">
        <v>882</v>
      </c>
      <c r="D429" s="9" t="s">
        <v>41</v>
      </c>
      <c r="E429" s="46">
        <f t="shared" si="91"/>
        <v>2.2329999999999997</v>
      </c>
      <c r="F429" s="47">
        <f t="shared" si="92"/>
        <v>0</v>
      </c>
      <c r="G429" s="48">
        <f t="shared" si="93"/>
        <v>0</v>
      </c>
      <c r="H429" s="47">
        <f t="shared" si="94"/>
        <v>0</v>
      </c>
      <c r="I429" s="48">
        <f t="shared" si="95"/>
        <v>0</v>
      </c>
      <c r="J429" s="47">
        <f t="shared" si="96"/>
        <v>1.982</v>
      </c>
      <c r="K429" s="48">
        <f t="shared" si="97"/>
        <v>0.88759516345723255</v>
      </c>
      <c r="L429" s="47">
        <f t="shared" si="98"/>
        <v>0.251</v>
      </c>
      <c r="M429" s="48">
        <f t="shared" si="99"/>
        <v>0.11240483654276759</v>
      </c>
      <c r="N429" s="47">
        <f t="shared" si="100"/>
        <v>0</v>
      </c>
      <c r="O429" s="48">
        <f t="shared" si="101"/>
        <v>0</v>
      </c>
      <c r="P429" s="47">
        <f t="shared" si="102"/>
        <v>0</v>
      </c>
      <c r="Q429" s="48">
        <f t="shared" si="103"/>
        <v>0</v>
      </c>
      <c r="R429" s="8">
        <v>1.2E-2</v>
      </c>
      <c r="S429" s="2">
        <v>2.2209999999999996</v>
      </c>
      <c r="T429" s="2">
        <v>0</v>
      </c>
      <c r="U429" s="2">
        <v>0</v>
      </c>
      <c r="V429" s="2">
        <v>0</v>
      </c>
      <c r="W429" s="2">
        <v>0</v>
      </c>
      <c r="X429" s="2">
        <v>0</v>
      </c>
      <c r="Y429" s="2">
        <v>0</v>
      </c>
      <c r="Z429" s="2">
        <v>0</v>
      </c>
      <c r="AA429" s="2">
        <v>0</v>
      </c>
      <c r="AB429" s="2">
        <v>0</v>
      </c>
      <c r="AC429" s="2">
        <v>0</v>
      </c>
      <c r="AD429" s="2">
        <v>0.05</v>
      </c>
      <c r="AE429" s="2">
        <v>0</v>
      </c>
      <c r="AF429" s="2">
        <v>0</v>
      </c>
      <c r="AG429" s="2">
        <v>0</v>
      </c>
      <c r="AH429" s="2">
        <v>1.982</v>
      </c>
      <c r="AI429" s="2">
        <v>0</v>
      </c>
      <c r="AJ429" s="2">
        <v>0.20100000000000001</v>
      </c>
      <c r="AK429" s="2">
        <v>0</v>
      </c>
      <c r="AL429" s="2">
        <v>0</v>
      </c>
      <c r="AM429" s="2">
        <v>0</v>
      </c>
      <c r="AN429" s="2">
        <v>0</v>
      </c>
      <c r="AO429" s="2">
        <v>0</v>
      </c>
      <c r="AP429" s="2">
        <v>0</v>
      </c>
      <c r="AQ429" s="2">
        <v>0</v>
      </c>
      <c r="AR429" s="2">
        <v>0</v>
      </c>
      <c r="AS429" s="2">
        <v>0</v>
      </c>
      <c r="AT429" s="17">
        <v>0</v>
      </c>
    </row>
    <row r="430" spans="1:46" x14ac:dyDescent="0.25">
      <c r="A430" s="16">
        <v>452</v>
      </c>
      <c r="B430" s="14" t="s">
        <v>883</v>
      </c>
      <c r="C430" s="19" t="s">
        <v>884</v>
      </c>
      <c r="D430" s="9" t="s">
        <v>46</v>
      </c>
      <c r="E430" s="46">
        <f t="shared" si="91"/>
        <v>4.6939999999999982</v>
      </c>
      <c r="F430" s="47">
        <f t="shared" si="92"/>
        <v>0</v>
      </c>
      <c r="G430" s="48">
        <f t="shared" si="93"/>
        <v>0</v>
      </c>
      <c r="H430" s="47">
        <f t="shared" si="94"/>
        <v>0</v>
      </c>
      <c r="I430" s="48">
        <f t="shared" si="95"/>
        <v>0</v>
      </c>
      <c r="J430" s="47">
        <f t="shared" si="96"/>
        <v>4.056</v>
      </c>
      <c r="K430" s="48">
        <f t="shared" si="97"/>
        <v>0.8640818065615683</v>
      </c>
      <c r="L430" s="47">
        <f t="shared" si="98"/>
        <v>0.57400000000000007</v>
      </c>
      <c r="M430" s="48">
        <f t="shared" si="99"/>
        <v>0.12228376651043892</v>
      </c>
      <c r="N430" s="47">
        <f t="shared" si="100"/>
        <v>0</v>
      </c>
      <c r="O430" s="48">
        <f t="shared" si="101"/>
        <v>0</v>
      </c>
      <c r="P430" s="47">
        <f t="shared" si="102"/>
        <v>6.4000000000000001E-2</v>
      </c>
      <c r="Q430" s="48">
        <f t="shared" si="103"/>
        <v>1.3634426927993189E-2</v>
      </c>
      <c r="R430" s="8">
        <v>0.185</v>
      </c>
      <c r="S430" s="2">
        <v>4.5089999999999986</v>
      </c>
      <c r="T430" s="2">
        <v>0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  <c r="Z430" s="2">
        <v>0</v>
      </c>
      <c r="AA430" s="2">
        <v>0</v>
      </c>
      <c r="AB430" s="2">
        <v>0</v>
      </c>
      <c r="AC430" s="2">
        <v>0</v>
      </c>
      <c r="AD430" s="2">
        <v>5.8000000000000003E-2</v>
      </c>
      <c r="AE430" s="2">
        <v>0</v>
      </c>
      <c r="AF430" s="2">
        <v>0</v>
      </c>
      <c r="AG430" s="2">
        <v>0</v>
      </c>
      <c r="AH430" s="2">
        <v>4.056</v>
      </c>
      <c r="AI430" s="2">
        <v>0</v>
      </c>
      <c r="AJ430" s="2">
        <v>0.51600000000000001</v>
      </c>
      <c r="AK430" s="2">
        <v>0</v>
      </c>
      <c r="AL430" s="2">
        <v>0</v>
      </c>
      <c r="AM430" s="2">
        <v>0</v>
      </c>
      <c r="AN430" s="2">
        <v>0</v>
      </c>
      <c r="AO430" s="2">
        <v>0</v>
      </c>
      <c r="AP430" s="2">
        <v>0</v>
      </c>
      <c r="AQ430" s="2">
        <v>0</v>
      </c>
      <c r="AR430" s="2">
        <v>0</v>
      </c>
      <c r="AS430" s="2">
        <v>0</v>
      </c>
      <c r="AT430" s="17">
        <v>6.4000000000000001E-2</v>
      </c>
    </row>
    <row r="431" spans="1:46" x14ac:dyDescent="0.25">
      <c r="A431" s="16">
        <v>453</v>
      </c>
      <c r="B431" s="14" t="s">
        <v>885</v>
      </c>
      <c r="C431" s="19" t="s">
        <v>886</v>
      </c>
      <c r="D431" s="9" t="s">
        <v>46</v>
      </c>
      <c r="E431" s="46">
        <f t="shared" si="91"/>
        <v>2.0350000000000001</v>
      </c>
      <c r="F431" s="47">
        <f t="shared" si="92"/>
        <v>0</v>
      </c>
      <c r="G431" s="48">
        <f t="shared" si="93"/>
        <v>0</v>
      </c>
      <c r="H431" s="47">
        <f t="shared" si="94"/>
        <v>0</v>
      </c>
      <c r="I431" s="48">
        <f t="shared" si="95"/>
        <v>0</v>
      </c>
      <c r="J431" s="47">
        <f t="shared" si="96"/>
        <v>1.4980000000000002</v>
      </c>
      <c r="K431" s="48">
        <f t="shared" si="97"/>
        <v>0.73611793611793619</v>
      </c>
      <c r="L431" s="47">
        <f t="shared" si="98"/>
        <v>0.47699999999999998</v>
      </c>
      <c r="M431" s="48">
        <f t="shared" si="99"/>
        <v>0.23439803439803436</v>
      </c>
      <c r="N431" s="47">
        <f t="shared" si="100"/>
        <v>0</v>
      </c>
      <c r="O431" s="48">
        <f t="shared" si="101"/>
        <v>0</v>
      </c>
      <c r="P431" s="47">
        <f t="shared" si="102"/>
        <v>0.06</v>
      </c>
      <c r="Q431" s="48">
        <f t="shared" si="103"/>
        <v>2.9484029484029482E-2</v>
      </c>
      <c r="R431" s="8">
        <v>0.28800000000000003</v>
      </c>
      <c r="S431" s="2">
        <v>1.7470000000000001</v>
      </c>
      <c r="T431" s="2">
        <v>0</v>
      </c>
      <c r="U431" s="2">
        <v>0</v>
      </c>
      <c r="V431" s="2">
        <v>0</v>
      </c>
      <c r="W431" s="2">
        <v>0</v>
      </c>
      <c r="X431" s="2">
        <v>0</v>
      </c>
      <c r="Y431" s="2">
        <v>0</v>
      </c>
      <c r="Z431" s="2">
        <v>0</v>
      </c>
      <c r="AA431" s="2">
        <v>0</v>
      </c>
      <c r="AB431" s="2">
        <v>0</v>
      </c>
      <c r="AC431" s="2">
        <v>0</v>
      </c>
      <c r="AD431" s="2">
        <v>0</v>
      </c>
      <c r="AE431" s="2">
        <v>0</v>
      </c>
      <c r="AF431" s="2">
        <v>0</v>
      </c>
      <c r="AG431" s="2">
        <v>0</v>
      </c>
      <c r="AH431" s="2">
        <v>1.4980000000000002</v>
      </c>
      <c r="AI431" s="2">
        <v>0</v>
      </c>
      <c r="AJ431" s="2">
        <v>0.47699999999999998</v>
      </c>
      <c r="AK431" s="2">
        <v>0</v>
      </c>
      <c r="AL431" s="2">
        <v>0</v>
      </c>
      <c r="AM431" s="2">
        <v>0</v>
      </c>
      <c r="AN431" s="2">
        <v>0</v>
      </c>
      <c r="AO431" s="2">
        <v>0</v>
      </c>
      <c r="AP431" s="2">
        <v>0</v>
      </c>
      <c r="AQ431" s="2">
        <v>0</v>
      </c>
      <c r="AR431" s="2">
        <v>0</v>
      </c>
      <c r="AS431" s="2">
        <v>0</v>
      </c>
      <c r="AT431" s="17">
        <v>0.06</v>
      </c>
    </row>
    <row r="432" spans="1:46" x14ac:dyDescent="0.25">
      <c r="A432" s="16">
        <v>454</v>
      </c>
      <c r="B432" s="14" t="s">
        <v>887</v>
      </c>
      <c r="C432" s="19" t="s">
        <v>888</v>
      </c>
      <c r="D432" s="9" t="s">
        <v>34</v>
      </c>
      <c r="E432" s="46">
        <f t="shared" si="91"/>
        <v>49.882000000000012</v>
      </c>
      <c r="F432" s="47">
        <f t="shared" si="92"/>
        <v>6.6000000000000003E-2</v>
      </c>
      <c r="G432" s="48">
        <f t="shared" si="93"/>
        <v>1.3231225692634616E-3</v>
      </c>
      <c r="H432" s="47">
        <f t="shared" si="94"/>
        <v>0</v>
      </c>
      <c r="I432" s="48">
        <f t="shared" si="95"/>
        <v>0</v>
      </c>
      <c r="J432" s="47">
        <f t="shared" si="96"/>
        <v>1.2169999999999999</v>
      </c>
      <c r="K432" s="48">
        <f t="shared" si="97"/>
        <v>2.4397578284752006E-2</v>
      </c>
      <c r="L432" s="47">
        <f t="shared" si="98"/>
        <v>1.052</v>
      </c>
      <c r="M432" s="48">
        <f t="shared" si="99"/>
        <v>2.1089771861593356E-2</v>
      </c>
      <c r="N432" s="47">
        <f t="shared" si="100"/>
        <v>47.202999999999996</v>
      </c>
      <c r="O432" s="48">
        <f t="shared" si="101"/>
        <v>0.94629325207489645</v>
      </c>
      <c r="P432" s="47">
        <f t="shared" si="102"/>
        <v>0.34399999999999997</v>
      </c>
      <c r="Q432" s="48">
        <f t="shared" si="103"/>
        <v>6.8962752094944048E-3</v>
      </c>
      <c r="R432" s="8">
        <v>0.36</v>
      </c>
      <c r="S432" s="2">
        <v>48.722000000000016</v>
      </c>
      <c r="T432" s="2">
        <v>0.79999999999999993</v>
      </c>
      <c r="U432" s="2">
        <v>0</v>
      </c>
      <c r="V432" s="2">
        <v>0</v>
      </c>
      <c r="W432" s="2">
        <v>0</v>
      </c>
      <c r="X432" s="2">
        <v>0</v>
      </c>
      <c r="Y432" s="2">
        <v>0</v>
      </c>
      <c r="Z432" s="2">
        <v>0</v>
      </c>
      <c r="AA432" s="2">
        <v>0</v>
      </c>
      <c r="AB432" s="2">
        <v>0</v>
      </c>
      <c r="AC432" s="2">
        <v>0</v>
      </c>
      <c r="AD432" s="2">
        <v>0.7</v>
      </c>
      <c r="AE432" s="2">
        <v>0</v>
      </c>
      <c r="AF432" s="2">
        <v>6.6000000000000003E-2</v>
      </c>
      <c r="AG432" s="2">
        <v>6.4000000000000001E-2</v>
      </c>
      <c r="AH432" s="2">
        <v>1.2169999999999999</v>
      </c>
      <c r="AI432" s="2">
        <v>0</v>
      </c>
      <c r="AJ432" s="2">
        <v>0.35200000000000004</v>
      </c>
      <c r="AK432" s="2">
        <v>0</v>
      </c>
      <c r="AL432" s="2">
        <v>0</v>
      </c>
      <c r="AM432" s="2">
        <v>0</v>
      </c>
      <c r="AN432" s="2">
        <v>7.9529999999999985</v>
      </c>
      <c r="AO432" s="2">
        <v>0</v>
      </c>
      <c r="AP432" s="2">
        <v>0.1</v>
      </c>
      <c r="AQ432" s="2">
        <v>0.1</v>
      </c>
      <c r="AR432" s="2">
        <v>1.9999999999999997E-2</v>
      </c>
      <c r="AS432" s="2">
        <v>39.15</v>
      </c>
      <c r="AT432" s="17">
        <v>0.34399999999999997</v>
      </c>
    </row>
    <row r="433" spans="1:46" x14ac:dyDescent="0.25">
      <c r="A433" s="16">
        <v>455</v>
      </c>
      <c r="B433" s="14" t="s">
        <v>889</v>
      </c>
      <c r="C433" s="19" t="s">
        <v>890</v>
      </c>
      <c r="D433" s="9" t="s">
        <v>41</v>
      </c>
      <c r="E433" s="46">
        <f t="shared" si="91"/>
        <v>3.6389999999999985</v>
      </c>
      <c r="F433" s="47">
        <f t="shared" si="92"/>
        <v>0</v>
      </c>
      <c r="G433" s="48">
        <f t="shared" si="93"/>
        <v>0</v>
      </c>
      <c r="H433" s="47">
        <f t="shared" si="94"/>
        <v>0</v>
      </c>
      <c r="I433" s="48">
        <f t="shared" si="95"/>
        <v>0</v>
      </c>
      <c r="J433" s="47">
        <f t="shared" si="96"/>
        <v>1.4099999999999997</v>
      </c>
      <c r="K433" s="48">
        <f t="shared" si="97"/>
        <v>0.38746908491343784</v>
      </c>
      <c r="L433" s="47">
        <f t="shared" si="98"/>
        <v>0.6170000000000001</v>
      </c>
      <c r="M433" s="48">
        <f t="shared" si="99"/>
        <v>0.16955207474580938</v>
      </c>
      <c r="N433" s="47">
        <f t="shared" si="100"/>
        <v>1.5220000000000002</v>
      </c>
      <c r="O433" s="48">
        <f t="shared" si="101"/>
        <v>0.41824677109095931</v>
      </c>
      <c r="P433" s="47">
        <f t="shared" si="102"/>
        <v>0.09</v>
      </c>
      <c r="Q433" s="48">
        <f t="shared" si="103"/>
        <v>2.473206924979391E-2</v>
      </c>
      <c r="R433" s="8">
        <v>3.3000000000000002E-2</v>
      </c>
      <c r="S433" s="2">
        <v>3.1529999999999987</v>
      </c>
      <c r="T433" s="2">
        <v>0.45300000000000001</v>
      </c>
      <c r="U433" s="2">
        <v>0.2</v>
      </c>
      <c r="V433" s="2">
        <v>0</v>
      </c>
      <c r="W433" s="2">
        <v>0</v>
      </c>
      <c r="X433" s="2">
        <v>0</v>
      </c>
      <c r="Y433" s="2">
        <v>0</v>
      </c>
      <c r="Z433" s="2">
        <v>0</v>
      </c>
      <c r="AA433" s="2">
        <v>0</v>
      </c>
      <c r="AB433" s="2">
        <v>0</v>
      </c>
      <c r="AC433" s="2">
        <v>0</v>
      </c>
      <c r="AD433" s="2">
        <v>0</v>
      </c>
      <c r="AE433" s="2">
        <v>0</v>
      </c>
      <c r="AF433" s="2">
        <v>0</v>
      </c>
      <c r="AG433" s="2">
        <v>0</v>
      </c>
      <c r="AH433" s="2">
        <v>1.4099999999999997</v>
      </c>
      <c r="AI433" s="2">
        <v>0</v>
      </c>
      <c r="AJ433" s="2">
        <v>0.6170000000000001</v>
      </c>
      <c r="AK433" s="2">
        <v>0</v>
      </c>
      <c r="AL433" s="2">
        <v>0</v>
      </c>
      <c r="AM433" s="2">
        <v>0</v>
      </c>
      <c r="AN433" s="2">
        <v>0.83700000000000008</v>
      </c>
      <c r="AO433" s="2">
        <v>0</v>
      </c>
      <c r="AP433" s="2">
        <v>0.253</v>
      </c>
      <c r="AQ433" s="2">
        <v>0.253</v>
      </c>
      <c r="AR433" s="2">
        <v>9.0000000000000011E-3</v>
      </c>
      <c r="AS433" s="2">
        <v>0.43200000000000005</v>
      </c>
      <c r="AT433" s="17">
        <v>0.09</v>
      </c>
    </row>
    <row r="434" spans="1:46" x14ac:dyDescent="0.25">
      <c r="A434" s="16">
        <v>456</v>
      </c>
      <c r="B434" s="14" t="s">
        <v>891</v>
      </c>
      <c r="C434" s="19" t="s">
        <v>892</v>
      </c>
      <c r="D434" s="9" t="s">
        <v>34</v>
      </c>
      <c r="E434" s="46">
        <f t="shared" si="91"/>
        <v>1.7000000000000001E-2</v>
      </c>
      <c r="F434" s="47">
        <f t="shared" si="92"/>
        <v>0</v>
      </c>
      <c r="G434" s="48">
        <f t="shared" si="93"/>
        <v>0</v>
      </c>
      <c r="H434" s="47">
        <f t="shared" si="94"/>
        <v>0</v>
      </c>
      <c r="I434" s="48">
        <f t="shared" si="95"/>
        <v>0</v>
      </c>
      <c r="J434" s="47">
        <f t="shared" si="96"/>
        <v>0</v>
      </c>
      <c r="K434" s="48">
        <f t="shared" si="97"/>
        <v>0</v>
      </c>
      <c r="L434" s="47">
        <f t="shared" si="98"/>
        <v>0</v>
      </c>
      <c r="M434" s="48">
        <f t="shared" si="99"/>
        <v>0</v>
      </c>
      <c r="N434" s="47">
        <f t="shared" si="100"/>
        <v>1.7000000000000001E-2</v>
      </c>
      <c r="O434" s="48">
        <f t="shared" si="101"/>
        <v>1</v>
      </c>
      <c r="P434" s="47">
        <f t="shared" si="102"/>
        <v>0</v>
      </c>
      <c r="Q434" s="48">
        <f t="shared" si="103"/>
        <v>0</v>
      </c>
      <c r="R434" s="8">
        <v>0</v>
      </c>
      <c r="S434" s="2">
        <v>1.7000000000000001E-2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  <c r="Z434" s="2">
        <v>0</v>
      </c>
      <c r="AA434" s="2">
        <v>0</v>
      </c>
      <c r="AB434" s="2">
        <v>0</v>
      </c>
      <c r="AC434" s="2">
        <v>0</v>
      </c>
      <c r="AD434" s="2">
        <v>0</v>
      </c>
      <c r="AE434" s="2">
        <v>0</v>
      </c>
      <c r="AF434" s="2">
        <v>0</v>
      </c>
      <c r="AG434" s="2">
        <v>0</v>
      </c>
      <c r="AH434" s="2">
        <v>0</v>
      </c>
      <c r="AI434" s="2">
        <v>0</v>
      </c>
      <c r="AJ434" s="2">
        <v>0</v>
      </c>
      <c r="AK434" s="2">
        <v>0</v>
      </c>
      <c r="AL434" s="2">
        <v>0</v>
      </c>
      <c r="AM434" s="2">
        <v>0</v>
      </c>
      <c r="AN434" s="2">
        <v>1.7000000000000001E-2</v>
      </c>
      <c r="AO434" s="2">
        <v>0</v>
      </c>
      <c r="AP434" s="2">
        <v>0</v>
      </c>
      <c r="AQ434" s="2">
        <v>0</v>
      </c>
      <c r="AR434" s="2">
        <v>0</v>
      </c>
      <c r="AS434" s="2">
        <v>0</v>
      </c>
      <c r="AT434" s="17">
        <v>0</v>
      </c>
    </row>
    <row r="435" spans="1:46" x14ac:dyDescent="0.25">
      <c r="A435" s="16">
        <v>457</v>
      </c>
      <c r="B435" s="14" t="s">
        <v>893</v>
      </c>
      <c r="C435" s="19" t="s">
        <v>894</v>
      </c>
      <c r="D435" s="9" t="s">
        <v>46</v>
      </c>
      <c r="E435" s="46">
        <f t="shared" si="91"/>
        <v>2.3709999999999996</v>
      </c>
      <c r="F435" s="47">
        <f t="shared" si="92"/>
        <v>0</v>
      </c>
      <c r="G435" s="48">
        <f t="shared" si="93"/>
        <v>0</v>
      </c>
      <c r="H435" s="47">
        <f t="shared" si="94"/>
        <v>0</v>
      </c>
      <c r="I435" s="48">
        <f t="shared" si="95"/>
        <v>0</v>
      </c>
      <c r="J435" s="47">
        <f t="shared" si="96"/>
        <v>0</v>
      </c>
      <c r="K435" s="48">
        <f t="shared" si="97"/>
        <v>0</v>
      </c>
      <c r="L435" s="47">
        <f t="shared" si="98"/>
        <v>2.2639999999999993</v>
      </c>
      <c r="M435" s="48">
        <f t="shared" si="99"/>
        <v>0.9548713622943904</v>
      </c>
      <c r="N435" s="47">
        <f t="shared" si="100"/>
        <v>0.02</v>
      </c>
      <c r="O435" s="48">
        <f t="shared" si="101"/>
        <v>8.4352593842260664E-3</v>
      </c>
      <c r="P435" s="47">
        <f t="shared" si="102"/>
        <v>8.6999999999999994E-2</v>
      </c>
      <c r="Q435" s="48">
        <f t="shared" si="103"/>
        <v>3.6693378321383384E-2</v>
      </c>
      <c r="R435" s="8">
        <v>0</v>
      </c>
      <c r="S435" s="2">
        <v>2.3509999999999995</v>
      </c>
      <c r="T435" s="2">
        <v>0.02</v>
      </c>
      <c r="U435" s="2">
        <v>0</v>
      </c>
      <c r="V435" s="2">
        <v>0</v>
      </c>
      <c r="W435" s="2">
        <v>0</v>
      </c>
      <c r="X435" s="2">
        <v>0</v>
      </c>
      <c r="Y435" s="2">
        <v>0</v>
      </c>
      <c r="Z435" s="2">
        <v>0</v>
      </c>
      <c r="AA435" s="2">
        <v>0</v>
      </c>
      <c r="AB435" s="2">
        <v>0</v>
      </c>
      <c r="AC435" s="2">
        <v>0</v>
      </c>
      <c r="AD435" s="2">
        <v>2.1999999999999999E-2</v>
      </c>
      <c r="AE435" s="2">
        <v>0</v>
      </c>
      <c r="AF435" s="2">
        <v>0</v>
      </c>
      <c r="AG435" s="2">
        <v>0</v>
      </c>
      <c r="AH435" s="2">
        <v>0</v>
      </c>
      <c r="AI435" s="2">
        <v>0</v>
      </c>
      <c r="AJ435" s="2">
        <v>2.2419999999999995</v>
      </c>
      <c r="AK435" s="2">
        <v>0</v>
      </c>
      <c r="AL435" s="2">
        <v>0</v>
      </c>
      <c r="AM435" s="2">
        <v>0</v>
      </c>
      <c r="AN435" s="2">
        <v>0</v>
      </c>
      <c r="AO435" s="2">
        <v>0</v>
      </c>
      <c r="AP435" s="2">
        <v>0.02</v>
      </c>
      <c r="AQ435" s="2">
        <v>0.02</v>
      </c>
      <c r="AR435" s="2">
        <v>0</v>
      </c>
      <c r="AS435" s="2">
        <v>0</v>
      </c>
      <c r="AT435" s="17">
        <v>8.6999999999999994E-2</v>
      </c>
    </row>
    <row r="436" spans="1:46" x14ac:dyDescent="0.25">
      <c r="A436" s="16">
        <v>458</v>
      </c>
      <c r="B436" s="14" t="s">
        <v>895</v>
      </c>
      <c r="C436" s="19" t="s">
        <v>896</v>
      </c>
      <c r="D436" s="9" t="s">
        <v>41</v>
      </c>
      <c r="E436" s="46">
        <f t="shared" si="91"/>
        <v>1.6</v>
      </c>
      <c r="F436" s="47">
        <f t="shared" si="92"/>
        <v>0</v>
      </c>
      <c r="G436" s="48">
        <f t="shared" si="93"/>
        <v>0</v>
      </c>
      <c r="H436" s="47">
        <f t="shared" si="94"/>
        <v>0</v>
      </c>
      <c r="I436" s="48">
        <f t="shared" si="95"/>
        <v>0</v>
      </c>
      <c r="J436" s="47">
        <f t="shared" si="96"/>
        <v>0.3</v>
      </c>
      <c r="K436" s="48">
        <f t="shared" si="97"/>
        <v>0.18749999999999997</v>
      </c>
      <c r="L436" s="47">
        <f t="shared" si="98"/>
        <v>1.1559999999999999</v>
      </c>
      <c r="M436" s="48">
        <f t="shared" si="99"/>
        <v>0.72249999999999992</v>
      </c>
      <c r="N436" s="47">
        <f t="shared" si="100"/>
        <v>0</v>
      </c>
      <c r="O436" s="48">
        <f t="shared" si="101"/>
        <v>0</v>
      </c>
      <c r="P436" s="47">
        <f t="shared" si="102"/>
        <v>0.14399999999999999</v>
      </c>
      <c r="Q436" s="48">
        <f t="shared" si="103"/>
        <v>8.9999999999999983E-2</v>
      </c>
      <c r="R436" s="8">
        <v>0.13900000000000001</v>
      </c>
      <c r="S436" s="2">
        <v>0.76100000000000001</v>
      </c>
      <c r="T436" s="2">
        <v>0.7</v>
      </c>
      <c r="U436" s="2">
        <v>0</v>
      </c>
      <c r="V436" s="2">
        <v>0</v>
      </c>
      <c r="W436" s="2">
        <v>0</v>
      </c>
      <c r="X436" s="2">
        <v>0</v>
      </c>
      <c r="Y436" s="2">
        <v>0</v>
      </c>
      <c r="Z436" s="2">
        <v>0</v>
      </c>
      <c r="AA436" s="2">
        <v>0</v>
      </c>
      <c r="AB436" s="2">
        <v>0</v>
      </c>
      <c r="AC436" s="2">
        <v>0</v>
      </c>
      <c r="AD436" s="2">
        <v>0.7</v>
      </c>
      <c r="AE436" s="2">
        <v>0</v>
      </c>
      <c r="AF436" s="2">
        <v>0</v>
      </c>
      <c r="AG436" s="2">
        <v>0</v>
      </c>
      <c r="AH436" s="2">
        <v>0.3</v>
      </c>
      <c r="AI436" s="2">
        <v>0</v>
      </c>
      <c r="AJ436" s="2">
        <v>0.45600000000000002</v>
      </c>
      <c r="AK436" s="2">
        <v>0</v>
      </c>
      <c r="AL436" s="2">
        <v>0</v>
      </c>
      <c r="AM436" s="2">
        <v>0</v>
      </c>
      <c r="AN436" s="2">
        <v>0</v>
      </c>
      <c r="AO436" s="2">
        <v>0</v>
      </c>
      <c r="AP436" s="2">
        <v>0</v>
      </c>
      <c r="AQ436" s="2">
        <v>0</v>
      </c>
      <c r="AR436" s="2">
        <v>0</v>
      </c>
      <c r="AS436" s="2">
        <v>0</v>
      </c>
      <c r="AT436" s="17">
        <v>0.14399999999999999</v>
      </c>
    </row>
    <row r="437" spans="1:46" x14ac:dyDescent="0.25">
      <c r="A437" s="16">
        <v>459</v>
      </c>
      <c r="B437" s="14" t="s">
        <v>897</v>
      </c>
      <c r="C437" s="19" t="s">
        <v>898</v>
      </c>
      <c r="D437" s="9" t="s">
        <v>46</v>
      </c>
      <c r="E437" s="46">
        <f t="shared" si="91"/>
        <v>0.40600000000000003</v>
      </c>
      <c r="F437" s="47">
        <f t="shared" si="92"/>
        <v>0</v>
      </c>
      <c r="G437" s="48">
        <f t="shared" si="93"/>
        <v>0</v>
      </c>
      <c r="H437" s="47">
        <f t="shared" si="94"/>
        <v>0</v>
      </c>
      <c r="I437" s="48">
        <f t="shared" si="95"/>
        <v>0</v>
      </c>
      <c r="J437" s="47">
        <f t="shared" si="96"/>
        <v>0.124</v>
      </c>
      <c r="K437" s="48">
        <f t="shared" si="97"/>
        <v>0.30541871921182262</v>
      </c>
      <c r="L437" s="47">
        <f t="shared" si="98"/>
        <v>0.27100000000000002</v>
      </c>
      <c r="M437" s="48">
        <f t="shared" si="99"/>
        <v>0.66748768472906406</v>
      </c>
      <c r="N437" s="47">
        <f t="shared" si="100"/>
        <v>1.0999999999999999E-2</v>
      </c>
      <c r="O437" s="48">
        <f t="shared" si="101"/>
        <v>2.7093596059113299E-2</v>
      </c>
      <c r="P437" s="47">
        <f t="shared" si="102"/>
        <v>0</v>
      </c>
      <c r="Q437" s="48">
        <f t="shared" si="103"/>
        <v>0</v>
      </c>
      <c r="R437" s="8">
        <v>0</v>
      </c>
      <c r="S437" s="2">
        <v>0.39500000000000002</v>
      </c>
      <c r="T437" s="2">
        <v>1.0999999999999999E-2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  <c r="Z437" s="2">
        <v>0</v>
      </c>
      <c r="AA437" s="2">
        <v>0</v>
      </c>
      <c r="AB437" s="2">
        <v>0</v>
      </c>
      <c r="AC437" s="2">
        <v>0</v>
      </c>
      <c r="AD437" s="2">
        <v>0.03</v>
      </c>
      <c r="AE437" s="2">
        <v>0</v>
      </c>
      <c r="AF437" s="2">
        <v>0</v>
      </c>
      <c r="AG437" s="2">
        <v>0</v>
      </c>
      <c r="AH437" s="2">
        <v>0.124</v>
      </c>
      <c r="AI437" s="2">
        <v>0</v>
      </c>
      <c r="AJ437" s="2">
        <v>0.24099999999999999</v>
      </c>
      <c r="AK437" s="2">
        <v>0</v>
      </c>
      <c r="AL437" s="2">
        <v>0</v>
      </c>
      <c r="AM437" s="2">
        <v>0</v>
      </c>
      <c r="AN437" s="2">
        <v>0</v>
      </c>
      <c r="AO437" s="2">
        <v>0</v>
      </c>
      <c r="AP437" s="2">
        <v>1.0999999999999999E-2</v>
      </c>
      <c r="AQ437" s="2">
        <v>1.0999999999999999E-2</v>
      </c>
      <c r="AR437" s="2">
        <v>0</v>
      </c>
      <c r="AS437" s="2">
        <v>0</v>
      </c>
      <c r="AT437" s="17">
        <v>0</v>
      </c>
    </row>
    <row r="438" spans="1:46" x14ac:dyDescent="0.25">
      <c r="A438" s="16">
        <v>460</v>
      </c>
      <c r="B438" s="14" t="s">
        <v>899</v>
      </c>
      <c r="C438" s="19" t="s">
        <v>900</v>
      </c>
      <c r="D438" s="9" t="s">
        <v>46</v>
      </c>
      <c r="E438" s="46">
        <f t="shared" si="91"/>
        <v>14.968</v>
      </c>
      <c r="F438" s="47">
        <f t="shared" si="92"/>
        <v>0</v>
      </c>
      <c r="G438" s="48">
        <f t="shared" si="93"/>
        <v>0</v>
      </c>
      <c r="H438" s="47">
        <f t="shared" si="94"/>
        <v>0</v>
      </c>
      <c r="I438" s="48">
        <f t="shared" si="95"/>
        <v>0</v>
      </c>
      <c r="J438" s="47">
        <f t="shared" si="96"/>
        <v>3.6590000000000003</v>
      </c>
      <c r="K438" s="48">
        <f t="shared" si="97"/>
        <v>0.24445483698556922</v>
      </c>
      <c r="L438" s="47">
        <f t="shared" si="98"/>
        <v>7.5</v>
      </c>
      <c r="M438" s="48">
        <f t="shared" si="99"/>
        <v>0.50106894708711924</v>
      </c>
      <c r="N438" s="47">
        <f t="shared" si="100"/>
        <v>1.4710000000000001</v>
      </c>
      <c r="O438" s="48">
        <f t="shared" si="101"/>
        <v>9.8276322822020312E-2</v>
      </c>
      <c r="P438" s="47">
        <f t="shared" si="102"/>
        <v>2.3380000000000001</v>
      </c>
      <c r="Q438" s="48">
        <f t="shared" si="103"/>
        <v>0.15619989310529128</v>
      </c>
      <c r="R438" s="8">
        <v>3.7879999999999998</v>
      </c>
      <c r="S438" s="2">
        <v>9.6950000000000003</v>
      </c>
      <c r="T438" s="2">
        <v>1.4850000000000001</v>
      </c>
      <c r="U438" s="2">
        <v>0</v>
      </c>
      <c r="V438" s="2">
        <v>0</v>
      </c>
      <c r="W438" s="2">
        <v>0</v>
      </c>
      <c r="X438" s="2">
        <v>0</v>
      </c>
      <c r="Y438" s="2">
        <v>0</v>
      </c>
      <c r="Z438" s="2">
        <v>0</v>
      </c>
      <c r="AA438" s="2">
        <v>0</v>
      </c>
      <c r="AB438" s="2">
        <v>0</v>
      </c>
      <c r="AC438" s="2">
        <v>0</v>
      </c>
      <c r="AD438" s="2">
        <v>0.73399999999999999</v>
      </c>
      <c r="AE438" s="2">
        <v>0</v>
      </c>
      <c r="AF438" s="2">
        <v>0</v>
      </c>
      <c r="AG438" s="2">
        <v>0</v>
      </c>
      <c r="AH438" s="2">
        <v>3.6590000000000003</v>
      </c>
      <c r="AI438" s="2">
        <v>5.3999999999999999E-2</v>
      </c>
      <c r="AJ438" s="2">
        <v>6.766</v>
      </c>
      <c r="AK438" s="2">
        <v>0</v>
      </c>
      <c r="AL438" s="2">
        <v>0</v>
      </c>
      <c r="AM438" s="2">
        <v>0</v>
      </c>
      <c r="AN438" s="2">
        <v>0</v>
      </c>
      <c r="AO438" s="2">
        <v>0</v>
      </c>
      <c r="AP438" s="2">
        <v>1.4710000000000001</v>
      </c>
      <c r="AQ438" s="2">
        <v>1.4710000000000001</v>
      </c>
      <c r="AR438" s="2">
        <v>1.0449999999999999</v>
      </c>
      <c r="AS438" s="2">
        <v>0</v>
      </c>
      <c r="AT438" s="17">
        <v>2.3380000000000001</v>
      </c>
    </row>
    <row r="439" spans="1:46" x14ac:dyDescent="0.25">
      <c r="A439" s="16">
        <v>461</v>
      </c>
      <c r="B439" s="14" t="s">
        <v>901</v>
      </c>
      <c r="C439" s="19" t="s">
        <v>902</v>
      </c>
      <c r="D439" s="9" t="s">
        <v>41</v>
      </c>
      <c r="E439" s="46">
        <f t="shared" si="91"/>
        <v>37.366999999999997</v>
      </c>
      <c r="F439" s="47">
        <f t="shared" si="92"/>
        <v>0</v>
      </c>
      <c r="G439" s="48">
        <f t="shared" si="93"/>
        <v>0</v>
      </c>
      <c r="H439" s="47">
        <f t="shared" si="94"/>
        <v>0</v>
      </c>
      <c r="I439" s="48">
        <f t="shared" si="95"/>
        <v>0</v>
      </c>
      <c r="J439" s="47">
        <f t="shared" si="96"/>
        <v>4.695999999999998</v>
      </c>
      <c r="K439" s="48">
        <f t="shared" si="97"/>
        <v>0.12567238472448947</v>
      </c>
      <c r="L439" s="47">
        <f t="shared" si="98"/>
        <v>23.762</v>
      </c>
      <c r="M439" s="48">
        <f t="shared" si="99"/>
        <v>0.63590868948537482</v>
      </c>
      <c r="N439" s="47">
        <f t="shared" si="100"/>
        <v>4.0149999999999997</v>
      </c>
      <c r="O439" s="48">
        <f t="shared" si="101"/>
        <v>0.10744774801295261</v>
      </c>
      <c r="P439" s="47">
        <f t="shared" si="102"/>
        <v>4.8940000000000001</v>
      </c>
      <c r="Q439" s="48">
        <f t="shared" si="103"/>
        <v>0.13097117777718309</v>
      </c>
      <c r="R439" s="8">
        <v>2.9540000000000002</v>
      </c>
      <c r="S439" s="2">
        <v>18.413999999999994</v>
      </c>
      <c r="T439" s="2">
        <v>15.999000000000001</v>
      </c>
      <c r="U439" s="2">
        <v>0</v>
      </c>
      <c r="V439" s="2">
        <v>0</v>
      </c>
      <c r="W439" s="2">
        <v>0</v>
      </c>
      <c r="X439" s="2">
        <v>0</v>
      </c>
      <c r="Y439" s="2">
        <v>0</v>
      </c>
      <c r="Z439" s="2">
        <v>0</v>
      </c>
      <c r="AA439" s="2">
        <v>0</v>
      </c>
      <c r="AB439" s="2">
        <v>0</v>
      </c>
      <c r="AC439" s="2">
        <v>0</v>
      </c>
      <c r="AD439" s="2">
        <v>15.1</v>
      </c>
      <c r="AE439" s="2">
        <v>0</v>
      </c>
      <c r="AF439" s="2">
        <v>0</v>
      </c>
      <c r="AG439" s="2">
        <v>0</v>
      </c>
      <c r="AH439" s="2">
        <v>4.695999999999998</v>
      </c>
      <c r="AI439" s="2">
        <v>0</v>
      </c>
      <c r="AJ439" s="2">
        <v>8.661999999999999</v>
      </c>
      <c r="AK439" s="2">
        <v>0.48499999999999999</v>
      </c>
      <c r="AL439" s="2">
        <v>0</v>
      </c>
      <c r="AM439" s="2">
        <v>0</v>
      </c>
      <c r="AN439" s="2">
        <v>3.1599999999999997</v>
      </c>
      <c r="AO439" s="2">
        <v>0</v>
      </c>
      <c r="AP439" s="2">
        <v>0.85499999999999998</v>
      </c>
      <c r="AQ439" s="2">
        <v>0.85499999999999998</v>
      </c>
      <c r="AR439" s="2">
        <v>0.42800000000000005</v>
      </c>
      <c r="AS439" s="2">
        <v>0</v>
      </c>
      <c r="AT439" s="17">
        <v>4.8940000000000001</v>
      </c>
    </row>
    <row r="440" spans="1:46" x14ac:dyDescent="0.25">
      <c r="A440" s="16">
        <v>462</v>
      </c>
      <c r="B440" s="14" t="s">
        <v>903</v>
      </c>
      <c r="C440" s="19" t="s">
        <v>904</v>
      </c>
      <c r="D440" s="9" t="s">
        <v>46</v>
      </c>
      <c r="E440" s="46">
        <f t="shared" si="91"/>
        <v>2.956</v>
      </c>
      <c r="F440" s="47">
        <f t="shared" si="92"/>
        <v>0</v>
      </c>
      <c r="G440" s="48">
        <f t="shared" si="93"/>
        <v>0</v>
      </c>
      <c r="H440" s="47">
        <f t="shared" si="94"/>
        <v>0</v>
      </c>
      <c r="I440" s="48">
        <f t="shared" si="95"/>
        <v>0</v>
      </c>
      <c r="J440" s="47">
        <f t="shared" si="96"/>
        <v>0.94000000000000006</v>
      </c>
      <c r="K440" s="48">
        <f t="shared" si="97"/>
        <v>0.31799729364005414</v>
      </c>
      <c r="L440" s="47">
        <f t="shared" si="98"/>
        <v>0.63700000000000001</v>
      </c>
      <c r="M440" s="48">
        <f t="shared" si="99"/>
        <v>0.2154939106901218</v>
      </c>
      <c r="N440" s="47">
        <f t="shared" si="100"/>
        <v>0.5</v>
      </c>
      <c r="O440" s="48">
        <f t="shared" si="101"/>
        <v>0.16914749661705006</v>
      </c>
      <c r="P440" s="47">
        <f t="shared" si="102"/>
        <v>0.879</v>
      </c>
      <c r="Q440" s="48">
        <f t="shared" si="103"/>
        <v>0.29736129905277403</v>
      </c>
      <c r="R440" s="8">
        <v>0.64900000000000002</v>
      </c>
      <c r="S440" s="2">
        <v>1.8069999999999999</v>
      </c>
      <c r="T440" s="2">
        <v>0.5</v>
      </c>
      <c r="U440" s="2">
        <v>0</v>
      </c>
      <c r="V440" s="2">
        <v>0</v>
      </c>
      <c r="W440" s="2">
        <v>0</v>
      </c>
      <c r="X440" s="2">
        <v>0</v>
      </c>
      <c r="Y440" s="2">
        <v>0</v>
      </c>
      <c r="Z440" s="2">
        <v>0</v>
      </c>
      <c r="AA440" s="2">
        <v>0</v>
      </c>
      <c r="AB440" s="2">
        <v>0</v>
      </c>
      <c r="AC440" s="2">
        <v>0</v>
      </c>
      <c r="AD440" s="2">
        <v>4.7E-2</v>
      </c>
      <c r="AE440" s="2">
        <v>0</v>
      </c>
      <c r="AF440" s="2">
        <v>0</v>
      </c>
      <c r="AG440" s="2">
        <v>0</v>
      </c>
      <c r="AH440" s="2">
        <v>0.94000000000000006</v>
      </c>
      <c r="AI440" s="2">
        <v>0</v>
      </c>
      <c r="AJ440" s="2">
        <v>0.59</v>
      </c>
      <c r="AK440" s="2">
        <v>0</v>
      </c>
      <c r="AL440" s="2">
        <v>0</v>
      </c>
      <c r="AM440" s="2">
        <v>0</v>
      </c>
      <c r="AN440" s="2">
        <v>0</v>
      </c>
      <c r="AO440" s="2">
        <v>0</v>
      </c>
      <c r="AP440" s="2">
        <v>0.5</v>
      </c>
      <c r="AQ440" s="2">
        <v>0.5</v>
      </c>
      <c r="AR440" s="2">
        <v>0.82899999999999996</v>
      </c>
      <c r="AS440" s="2">
        <v>0</v>
      </c>
      <c r="AT440" s="17">
        <v>0.879</v>
      </c>
    </row>
    <row r="441" spans="1:46" x14ac:dyDescent="0.25">
      <c r="A441" s="16">
        <v>463</v>
      </c>
      <c r="B441" s="14" t="s">
        <v>905</v>
      </c>
      <c r="C441" s="19" t="s">
        <v>906</v>
      </c>
      <c r="D441" s="9" t="s">
        <v>41</v>
      </c>
      <c r="E441" s="46">
        <f t="shared" si="91"/>
        <v>0.19999999999999998</v>
      </c>
      <c r="F441" s="47">
        <f t="shared" si="92"/>
        <v>0</v>
      </c>
      <c r="G441" s="48">
        <f t="shared" si="93"/>
        <v>0</v>
      </c>
      <c r="H441" s="47">
        <f t="shared" si="94"/>
        <v>0</v>
      </c>
      <c r="I441" s="48">
        <f t="shared" si="95"/>
        <v>0</v>
      </c>
      <c r="J441" s="47">
        <f t="shared" si="96"/>
        <v>0</v>
      </c>
      <c r="K441" s="48">
        <f t="shared" si="97"/>
        <v>0</v>
      </c>
      <c r="L441" s="47">
        <f t="shared" si="98"/>
        <v>0.03</v>
      </c>
      <c r="M441" s="48">
        <f t="shared" si="99"/>
        <v>0.15</v>
      </c>
      <c r="N441" s="47">
        <f t="shared" si="100"/>
        <v>0</v>
      </c>
      <c r="O441" s="48">
        <f t="shared" si="101"/>
        <v>0</v>
      </c>
      <c r="P441" s="47">
        <f t="shared" si="102"/>
        <v>0.17</v>
      </c>
      <c r="Q441" s="48">
        <f t="shared" si="103"/>
        <v>0.85000000000000009</v>
      </c>
      <c r="R441" s="8">
        <v>0.155</v>
      </c>
      <c r="S441" s="2">
        <v>1.4999999999999999E-2</v>
      </c>
      <c r="T441" s="2">
        <v>0.03</v>
      </c>
      <c r="U441" s="2">
        <v>0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0</v>
      </c>
      <c r="AB441" s="2">
        <v>0</v>
      </c>
      <c r="AC441" s="2">
        <v>0</v>
      </c>
      <c r="AD441" s="2">
        <v>0.03</v>
      </c>
      <c r="AE441" s="2">
        <v>0</v>
      </c>
      <c r="AF441" s="2">
        <v>0</v>
      </c>
      <c r="AG441" s="2">
        <v>0</v>
      </c>
      <c r="AH441" s="2">
        <v>0</v>
      </c>
      <c r="AI441" s="2">
        <v>0</v>
      </c>
      <c r="AJ441" s="2">
        <v>0</v>
      </c>
      <c r="AK441" s="2">
        <v>0</v>
      </c>
      <c r="AL441" s="2">
        <v>0</v>
      </c>
      <c r="AM441" s="2">
        <v>0</v>
      </c>
      <c r="AN441" s="2">
        <v>0</v>
      </c>
      <c r="AO441" s="2">
        <v>0</v>
      </c>
      <c r="AP441" s="2">
        <v>0</v>
      </c>
      <c r="AQ441" s="2">
        <v>0</v>
      </c>
      <c r="AR441" s="2">
        <v>0</v>
      </c>
      <c r="AS441" s="2">
        <v>0</v>
      </c>
      <c r="AT441" s="17">
        <v>0.17</v>
      </c>
    </row>
    <row r="442" spans="1:46" x14ac:dyDescent="0.25">
      <c r="A442" s="16">
        <v>464</v>
      </c>
      <c r="B442" s="14" t="s">
        <v>907</v>
      </c>
      <c r="C442" s="19" t="s">
        <v>908</v>
      </c>
      <c r="D442" s="9" t="s">
        <v>34</v>
      </c>
      <c r="E442" s="46">
        <f t="shared" si="91"/>
        <v>1.7000000000000001E-2</v>
      </c>
      <c r="F442" s="47">
        <f t="shared" si="92"/>
        <v>0</v>
      </c>
      <c r="G442" s="48">
        <f t="shared" si="93"/>
        <v>0</v>
      </c>
      <c r="H442" s="47">
        <f t="shared" si="94"/>
        <v>0</v>
      </c>
      <c r="I442" s="48">
        <f t="shared" si="95"/>
        <v>0</v>
      </c>
      <c r="J442" s="47">
        <f t="shared" si="96"/>
        <v>0</v>
      </c>
      <c r="K442" s="48">
        <f t="shared" si="97"/>
        <v>0</v>
      </c>
      <c r="L442" s="47">
        <f t="shared" si="98"/>
        <v>0</v>
      </c>
      <c r="M442" s="48">
        <f t="shared" si="99"/>
        <v>0</v>
      </c>
      <c r="N442" s="47">
        <f t="shared" si="100"/>
        <v>1.7000000000000001E-2</v>
      </c>
      <c r="O442" s="48">
        <f t="shared" si="101"/>
        <v>1</v>
      </c>
      <c r="P442" s="47">
        <f t="shared" si="102"/>
        <v>0</v>
      </c>
      <c r="Q442" s="48">
        <f t="shared" si="103"/>
        <v>0</v>
      </c>
      <c r="R442" s="8">
        <v>0</v>
      </c>
      <c r="S442" s="2">
        <v>1.7000000000000001E-2</v>
      </c>
      <c r="T442" s="2">
        <v>0</v>
      </c>
      <c r="U442" s="2">
        <v>0</v>
      </c>
      <c r="V442" s="2">
        <v>0</v>
      </c>
      <c r="W442" s="2">
        <v>0</v>
      </c>
      <c r="X442" s="2">
        <v>0</v>
      </c>
      <c r="Y442" s="2">
        <v>0</v>
      </c>
      <c r="Z442" s="2">
        <v>0</v>
      </c>
      <c r="AA442" s="2">
        <v>0</v>
      </c>
      <c r="AB442" s="2">
        <v>0</v>
      </c>
      <c r="AC442" s="2">
        <v>0</v>
      </c>
      <c r="AD442" s="2">
        <v>0</v>
      </c>
      <c r="AE442" s="2">
        <v>0</v>
      </c>
      <c r="AF442" s="2">
        <v>0</v>
      </c>
      <c r="AG442" s="2">
        <v>0</v>
      </c>
      <c r="AH442" s="2">
        <v>0</v>
      </c>
      <c r="AI442" s="2">
        <v>0</v>
      </c>
      <c r="AJ442" s="2">
        <v>0</v>
      </c>
      <c r="AK442" s="2">
        <v>0</v>
      </c>
      <c r="AL442" s="2">
        <v>0</v>
      </c>
      <c r="AM442" s="2">
        <v>0</v>
      </c>
      <c r="AN442" s="2">
        <v>1.7000000000000001E-2</v>
      </c>
      <c r="AO442" s="2">
        <v>0</v>
      </c>
      <c r="AP442" s="2">
        <v>0</v>
      </c>
      <c r="AQ442" s="2">
        <v>0</v>
      </c>
      <c r="AR442" s="2">
        <v>0</v>
      </c>
      <c r="AS442" s="2">
        <v>0</v>
      </c>
      <c r="AT442" s="17">
        <v>0</v>
      </c>
    </row>
    <row r="443" spans="1:46" x14ac:dyDescent="0.25">
      <c r="A443" s="16">
        <v>465</v>
      </c>
      <c r="B443" s="14" t="s">
        <v>909</v>
      </c>
      <c r="C443" s="19" t="s">
        <v>910</v>
      </c>
      <c r="D443" s="9" t="s">
        <v>514</v>
      </c>
      <c r="E443" s="46">
        <f t="shared" si="91"/>
        <v>251.02600000000007</v>
      </c>
      <c r="F443" s="47">
        <f t="shared" si="92"/>
        <v>1.8599999999999999</v>
      </c>
      <c r="G443" s="48">
        <f t="shared" si="93"/>
        <v>7.4095910383784923E-3</v>
      </c>
      <c r="H443" s="47">
        <f t="shared" si="94"/>
        <v>0</v>
      </c>
      <c r="I443" s="48">
        <f t="shared" si="95"/>
        <v>0</v>
      </c>
      <c r="J443" s="47">
        <f t="shared" si="96"/>
        <v>159.40899999999999</v>
      </c>
      <c r="K443" s="48">
        <f t="shared" si="97"/>
        <v>0.63502983754670805</v>
      </c>
      <c r="L443" s="47">
        <f t="shared" si="98"/>
        <v>31.588000000000001</v>
      </c>
      <c r="M443" s="48">
        <f t="shared" si="99"/>
        <v>0.12583557081736549</v>
      </c>
      <c r="N443" s="47">
        <f t="shared" si="100"/>
        <v>16.434000000000001</v>
      </c>
      <c r="O443" s="48">
        <f t="shared" si="101"/>
        <v>6.5467322110060303E-2</v>
      </c>
      <c r="P443" s="47">
        <f t="shared" si="102"/>
        <v>41.734999999999999</v>
      </c>
      <c r="Q443" s="48">
        <f t="shared" si="103"/>
        <v>0.16625767848748729</v>
      </c>
      <c r="R443" s="8">
        <v>25.137000000000004</v>
      </c>
      <c r="S443" s="2">
        <v>198.76100000000005</v>
      </c>
      <c r="T443" s="2">
        <v>27.128</v>
      </c>
      <c r="U443" s="2">
        <v>0</v>
      </c>
      <c r="V443" s="2">
        <v>0</v>
      </c>
      <c r="W443" s="2">
        <v>0</v>
      </c>
      <c r="X443" s="2">
        <v>0</v>
      </c>
      <c r="Y443" s="2">
        <v>0</v>
      </c>
      <c r="Z443" s="2">
        <v>0</v>
      </c>
      <c r="AA443" s="2">
        <v>0</v>
      </c>
      <c r="AB443" s="2">
        <v>0</v>
      </c>
      <c r="AC443" s="2">
        <v>0</v>
      </c>
      <c r="AD443" s="2">
        <v>9.923</v>
      </c>
      <c r="AE443" s="2">
        <v>0</v>
      </c>
      <c r="AF443" s="2">
        <v>1.8599999999999999</v>
      </c>
      <c r="AG443" s="2">
        <v>0</v>
      </c>
      <c r="AH443" s="2">
        <v>159.40899999999999</v>
      </c>
      <c r="AI443" s="2">
        <v>145.596</v>
      </c>
      <c r="AJ443" s="2">
        <v>21.665000000000003</v>
      </c>
      <c r="AK443" s="2">
        <v>0.88900000000000001</v>
      </c>
      <c r="AL443" s="2">
        <v>0</v>
      </c>
      <c r="AM443" s="2">
        <v>0</v>
      </c>
      <c r="AN443" s="2">
        <v>0</v>
      </c>
      <c r="AO443" s="2">
        <v>0</v>
      </c>
      <c r="AP443" s="2">
        <v>16.434000000000001</v>
      </c>
      <c r="AQ443" s="2">
        <v>16.434000000000001</v>
      </c>
      <c r="AR443" s="2">
        <v>0.501</v>
      </c>
      <c r="AS443" s="2">
        <v>0</v>
      </c>
      <c r="AT443" s="17">
        <v>41.734999999999999</v>
      </c>
    </row>
    <row r="444" spans="1:46" x14ac:dyDescent="0.25">
      <c r="A444" s="16">
        <v>466</v>
      </c>
      <c r="B444" s="14" t="s">
        <v>911</v>
      </c>
      <c r="C444" s="19" t="s">
        <v>912</v>
      </c>
      <c r="D444" s="9" t="s">
        <v>46</v>
      </c>
      <c r="E444" s="46">
        <f t="shared" si="91"/>
        <v>0.64500000000000002</v>
      </c>
      <c r="F444" s="47">
        <f t="shared" si="92"/>
        <v>0</v>
      </c>
      <c r="G444" s="48">
        <f t="shared" si="93"/>
        <v>0</v>
      </c>
      <c r="H444" s="47">
        <f t="shared" si="94"/>
        <v>0</v>
      </c>
      <c r="I444" s="48">
        <f t="shared" si="95"/>
        <v>0</v>
      </c>
      <c r="J444" s="47">
        <f t="shared" si="96"/>
        <v>0.64500000000000002</v>
      </c>
      <c r="K444" s="48">
        <f t="shared" si="97"/>
        <v>1</v>
      </c>
      <c r="L444" s="47">
        <f t="shared" si="98"/>
        <v>0</v>
      </c>
      <c r="M444" s="48">
        <f t="shared" si="99"/>
        <v>0</v>
      </c>
      <c r="N444" s="47">
        <f t="shared" si="100"/>
        <v>0</v>
      </c>
      <c r="O444" s="48">
        <f t="shared" si="101"/>
        <v>0</v>
      </c>
      <c r="P444" s="47">
        <f t="shared" si="102"/>
        <v>0</v>
      </c>
      <c r="Q444" s="48">
        <f t="shared" si="103"/>
        <v>0</v>
      </c>
      <c r="R444" s="8">
        <v>0</v>
      </c>
      <c r="S444" s="2">
        <v>0.64500000000000002</v>
      </c>
      <c r="T444" s="2">
        <v>0</v>
      </c>
      <c r="U444" s="2">
        <v>0</v>
      </c>
      <c r="V444" s="2">
        <v>0</v>
      </c>
      <c r="W444" s="2">
        <v>0</v>
      </c>
      <c r="X444" s="2">
        <v>0</v>
      </c>
      <c r="Y444" s="2">
        <v>0</v>
      </c>
      <c r="Z444" s="2">
        <v>0</v>
      </c>
      <c r="AA444" s="2">
        <v>0</v>
      </c>
      <c r="AB444" s="2">
        <v>0</v>
      </c>
      <c r="AC444" s="2">
        <v>0</v>
      </c>
      <c r="AD444" s="2">
        <v>0</v>
      </c>
      <c r="AE444" s="2">
        <v>0</v>
      </c>
      <c r="AF444" s="2">
        <v>0</v>
      </c>
      <c r="AG444" s="2">
        <v>0</v>
      </c>
      <c r="AH444" s="2">
        <v>0.64500000000000002</v>
      </c>
      <c r="AI444" s="2">
        <v>0</v>
      </c>
      <c r="AJ444" s="2">
        <v>0</v>
      </c>
      <c r="AK444" s="2">
        <v>0</v>
      </c>
      <c r="AL444" s="2">
        <v>0</v>
      </c>
      <c r="AM444" s="2">
        <v>0</v>
      </c>
      <c r="AN444" s="2">
        <v>0</v>
      </c>
      <c r="AO444" s="2">
        <v>0</v>
      </c>
      <c r="AP444" s="2">
        <v>0</v>
      </c>
      <c r="AQ444" s="2">
        <v>0</v>
      </c>
      <c r="AR444" s="2">
        <v>0</v>
      </c>
      <c r="AS444" s="2">
        <v>0</v>
      </c>
      <c r="AT444" s="17">
        <v>0</v>
      </c>
    </row>
    <row r="445" spans="1:46" x14ac:dyDescent="0.25">
      <c r="A445" s="16">
        <v>467</v>
      </c>
      <c r="B445" s="14" t="s">
        <v>913</v>
      </c>
      <c r="C445" s="19" t="s">
        <v>914</v>
      </c>
      <c r="D445" s="9" t="s">
        <v>514</v>
      </c>
      <c r="E445" s="46">
        <f t="shared" si="91"/>
        <v>0.18</v>
      </c>
      <c r="F445" s="47">
        <f t="shared" si="92"/>
        <v>0</v>
      </c>
      <c r="G445" s="48">
        <f t="shared" si="93"/>
        <v>0</v>
      </c>
      <c r="H445" s="47">
        <f t="shared" si="94"/>
        <v>0</v>
      </c>
      <c r="I445" s="48">
        <f t="shared" si="95"/>
        <v>0</v>
      </c>
      <c r="J445" s="47">
        <f t="shared" si="96"/>
        <v>0</v>
      </c>
      <c r="K445" s="48">
        <f t="shared" si="97"/>
        <v>0</v>
      </c>
      <c r="L445" s="47">
        <f t="shared" si="98"/>
        <v>0.18</v>
      </c>
      <c r="M445" s="48">
        <f t="shared" si="99"/>
        <v>1</v>
      </c>
      <c r="N445" s="47">
        <f t="shared" si="100"/>
        <v>0</v>
      </c>
      <c r="O445" s="48">
        <f t="shared" si="101"/>
        <v>0</v>
      </c>
      <c r="P445" s="47">
        <f t="shared" si="102"/>
        <v>0</v>
      </c>
      <c r="Q445" s="48">
        <f t="shared" si="103"/>
        <v>0</v>
      </c>
      <c r="R445" s="8">
        <v>0.18</v>
      </c>
      <c r="S445" s="2">
        <v>0</v>
      </c>
      <c r="T445" s="2">
        <v>0</v>
      </c>
      <c r="U445" s="2">
        <v>0</v>
      </c>
      <c r="V445" s="2">
        <v>0</v>
      </c>
      <c r="W445" s="2">
        <v>0</v>
      </c>
      <c r="X445" s="2">
        <v>0</v>
      </c>
      <c r="Y445" s="2">
        <v>0</v>
      </c>
      <c r="Z445" s="2">
        <v>0</v>
      </c>
      <c r="AA445" s="2">
        <v>0</v>
      </c>
      <c r="AB445" s="2">
        <v>0</v>
      </c>
      <c r="AC445" s="2">
        <v>0</v>
      </c>
      <c r="AD445" s="2">
        <v>0</v>
      </c>
      <c r="AE445" s="2">
        <v>0</v>
      </c>
      <c r="AF445" s="2">
        <v>0</v>
      </c>
      <c r="AG445" s="2">
        <v>0</v>
      </c>
      <c r="AH445" s="2">
        <v>0</v>
      </c>
      <c r="AI445" s="2">
        <v>0</v>
      </c>
      <c r="AJ445" s="2">
        <v>0.18</v>
      </c>
      <c r="AK445" s="2">
        <v>0</v>
      </c>
      <c r="AL445" s="2">
        <v>0</v>
      </c>
      <c r="AM445" s="2">
        <v>0</v>
      </c>
      <c r="AN445" s="2">
        <v>0</v>
      </c>
      <c r="AO445" s="2">
        <v>0</v>
      </c>
      <c r="AP445" s="2">
        <v>0</v>
      </c>
      <c r="AQ445" s="2">
        <v>0</v>
      </c>
      <c r="AR445" s="2">
        <v>0</v>
      </c>
      <c r="AS445" s="2">
        <v>0</v>
      </c>
      <c r="AT445" s="17">
        <v>0</v>
      </c>
    </row>
    <row r="446" spans="1:46" x14ac:dyDescent="0.25">
      <c r="A446" s="16">
        <v>469</v>
      </c>
      <c r="B446" s="14" t="s">
        <v>915</v>
      </c>
      <c r="C446" s="19" t="s">
        <v>916</v>
      </c>
      <c r="D446" s="9" t="s">
        <v>34</v>
      </c>
      <c r="E446" s="46">
        <f t="shared" si="91"/>
        <v>37.315999999999988</v>
      </c>
      <c r="F446" s="47">
        <f t="shared" si="92"/>
        <v>4.7E-2</v>
      </c>
      <c r="G446" s="48">
        <f t="shared" si="93"/>
        <v>1.2595133454818312E-3</v>
      </c>
      <c r="H446" s="47">
        <f t="shared" si="94"/>
        <v>0</v>
      </c>
      <c r="I446" s="48">
        <f t="shared" si="95"/>
        <v>0</v>
      </c>
      <c r="J446" s="47">
        <f t="shared" si="96"/>
        <v>0.35299999999999998</v>
      </c>
      <c r="K446" s="48">
        <f t="shared" si="97"/>
        <v>9.4597491692571568E-3</v>
      </c>
      <c r="L446" s="47">
        <f t="shared" si="98"/>
        <v>0.3</v>
      </c>
      <c r="M446" s="48">
        <f t="shared" si="99"/>
        <v>8.0394468860542408E-3</v>
      </c>
      <c r="N446" s="47">
        <f t="shared" si="100"/>
        <v>36.616</v>
      </c>
      <c r="O446" s="48">
        <f t="shared" si="101"/>
        <v>0.98124129059920706</v>
      </c>
      <c r="P446" s="47">
        <f t="shared" si="102"/>
        <v>0</v>
      </c>
      <c r="Q446" s="48">
        <f t="shared" si="103"/>
        <v>0</v>
      </c>
      <c r="R446" s="8">
        <v>0</v>
      </c>
      <c r="S446" s="2">
        <v>37.015999999999991</v>
      </c>
      <c r="T446" s="2">
        <v>0.3</v>
      </c>
      <c r="U446" s="2">
        <v>0</v>
      </c>
      <c r="V446" s="2">
        <v>0</v>
      </c>
      <c r="W446" s="2">
        <v>0</v>
      </c>
      <c r="X446" s="2">
        <v>0</v>
      </c>
      <c r="Y446" s="2">
        <v>0</v>
      </c>
      <c r="Z446" s="2">
        <v>0</v>
      </c>
      <c r="AA446" s="2">
        <v>0</v>
      </c>
      <c r="AB446" s="2">
        <v>0</v>
      </c>
      <c r="AC446" s="2">
        <v>0</v>
      </c>
      <c r="AD446" s="2">
        <v>0.3</v>
      </c>
      <c r="AE446" s="2">
        <v>0</v>
      </c>
      <c r="AF446" s="2">
        <v>4.7E-2</v>
      </c>
      <c r="AG446" s="2">
        <v>4.7E-2</v>
      </c>
      <c r="AH446" s="2">
        <v>0.35299999999999998</v>
      </c>
      <c r="AI446" s="2">
        <v>0</v>
      </c>
      <c r="AJ446" s="2">
        <v>0</v>
      </c>
      <c r="AK446" s="2">
        <v>0</v>
      </c>
      <c r="AL446" s="2">
        <v>0</v>
      </c>
      <c r="AM446" s="2">
        <v>0</v>
      </c>
      <c r="AN446" s="2">
        <v>1.6140000000000003</v>
      </c>
      <c r="AO446" s="2">
        <v>0</v>
      </c>
      <c r="AP446" s="2">
        <v>0</v>
      </c>
      <c r="AQ446" s="2">
        <v>0</v>
      </c>
      <c r="AR446" s="2">
        <v>0</v>
      </c>
      <c r="AS446" s="2">
        <v>35.002000000000002</v>
      </c>
      <c r="AT446" s="17">
        <v>0</v>
      </c>
    </row>
    <row r="447" spans="1:46" x14ac:dyDescent="0.25">
      <c r="A447" s="16">
        <v>470</v>
      </c>
      <c r="B447" s="14" t="s">
        <v>917</v>
      </c>
      <c r="C447" s="19" t="s">
        <v>918</v>
      </c>
      <c r="D447" s="9" t="s">
        <v>41</v>
      </c>
      <c r="E447" s="46">
        <f t="shared" si="91"/>
        <v>1.9259999999999999</v>
      </c>
      <c r="F447" s="47">
        <f t="shared" si="92"/>
        <v>0.10199999999999999</v>
      </c>
      <c r="G447" s="48">
        <f t="shared" si="93"/>
        <v>5.2959501557632398E-2</v>
      </c>
      <c r="H447" s="47">
        <f t="shared" si="94"/>
        <v>0</v>
      </c>
      <c r="I447" s="48">
        <f t="shared" si="95"/>
        <v>0</v>
      </c>
      <c r="J447" s="47">
        <f t="shared" si="96"/>
        <v>0.5</v>
      </c>
      <c r="K447" s="48">
        <f t="shared" si="97"/>
        <v>0.25960539979231567</v>
      </c>
      <c r="L447" s="47">
        <f t="shared" si="98"/>
        <v>0.64500000000000002</v>
      </c>
      <c r="M447" s="48">
        <f t="shared" si="99"/>
        <v>0.33489096573208726</v>
      </c>
      <c r="N447" s="47">
        <f t="shared" si="100"/>
        <v>0.57699999999999996</v>
      </c>
      <c r="O447" s="48">
        <f t="shared" si="101"/>
        <v>0.29958463136033231</v>
      </c>
      <c r="P447" s="47">
        <f t="shared" si="102"/>
        <v>0.10199999999999999</v>
      </c>
      <c r="Q447" s="48">
        <f t="shared" si="103"/>
        <v>5.2959501557632398E-2</v>
      </c>
      <c r="R447" s="8">
        <v>6.0999999999999999E-2</v>
      </c>
      <c r="S447" s="2">
        <v>1.161</v>
      </c>
      <c r="T447" s="2">
        <v>0.60199999999999998</v>
      </c>
      <c r="U447" s="2">
        <v>0</v>
      </c>
      <c r="V447" s="2">
        <v>0</v>
      </c>
      <c r="W447" s="2">
        <v>0</v>
      </c>
      <c r="X447" s="2">
        <v>0</v>
      </c>
      <c r="Y447" s="2">
        <v>0.10199999999999999</v>
      </c>
      <c r="Z447" s="2">
        <v>0.10199999999999999</v>
      </c>
      <c r="AA447" s="2">
        <v>0</v>
      </c>
      <c r="AB447" s="2">
        <v>0</v>
      </c>
      <c r="AC447" s="2">
        <v>0</v>
      </c>
      <c r="AD447" s="2">
        <v>0</v>
      </c>
      <c r="AE447" s="2">
        <v>0</v>
      </c>
      <c r="AF447" s="2">
        <v>0</v>
      </c>
      <c r="AG447" s="2">
        <v>0</v>
      </c>
      <c r="AH447" s="2">
        <v>0.5</v>
      </c>
      <c r="AI447" s="2">
        <v>0</v>
      </c>
      <c r="AJ447" s="2">
        <v>0.64500000000000002</v>
      </c>
      <c r="AK447" s="2">
        <v>0</v>
      </c>
      <c r="AL447" s="2">
        <v>0</v>
      </c>
      <c r="AM447" s="2">
        <v>0</v>
      </c>
      <c r="AN447" s="2">
        <v>7.6999999999999999E-2</v>
      </c>
      <c r="AO447" s="2">
        <v>0</v>
      </c>
      <c r="AP447" s="2">
        <v>0.5</v>
      </c>
      <c r="AQ447" s="2">
        <v>0.5</v>
      </c>
      <c r="AR447" s="2">
        <v>0</v>
      </c>
      <c r="AS447" s="2">
        <v>0</v>
      </c>
      <c r="AT447" s="17">
        <v>0.10199999999999999</v>
      </c>
    </row>
    <row r="448" spans="1:46" x14ac:dyDescent="0.25">
      <c r="A448" s="16">
        <v>471</v>
      </c>
      <c r="B448" s="14" t="s">
        <v>919</v>
      </c>
      <c r="C448" s="19" t="s">
        <v>920</v>
      </c>
      <c r="D448" s="9" t="s">
        <v>41</v>
      </c>
      <c r="E448" s="46">
        <f t="shared" si="91"/>
        <v>4.3999999999999997E-2</v>
      </c>
      <c r="F448" s="47">
        <f t="shared" si="92"/>
        <v>0</v>
      </c>
      <c r="G448" s="48">
        <f t="shared" si="93"/>
        <v>0</v>
      </c>
      <c r="H448" s="47">
        <f t="shared" si="94"/>
        <v>0</v>
      </c>
      <c r="I448" s="48">
        <f t="shared" si="95"/>
        <v>0</v>
      </c>
      <c r="J448" s="47">
        <f t="shared" si="96"/>
        <v>1.6E-2</v>
      </c>
      <c r="K448" s="48">
        <f t="shared" si="97"/>
        <v>0.36363636363636365</v>
      </c>
      <c r="L448" s="47">
        <f t="shared" si="98"/>
        <v>0</v>
      </c>
      <c r="M448" s="48">
        <f t="shared" si="99"/>
        <v>0</v>
      </c>
      <c r="N448" s="47">
        <f t="shared" si="100"/>
        <v>2.8000000000000001E-2</v>
      </c>
      <c r="O448" s="48">
        <f t="shared" si="101"/>
        <v>0.63636363636363646</v>
      </c>
      <c r="P448" s="47">
        <f t="shared" si="102"/>
        <v>0</v>
      </c>
      <c r="Q448" s="48">
        <f t="shared" si="103"/>
        <v>0</v>
      </c>
      <c r="R448" s="8">
        <v>0</v>
      </c>
      <c r="S448" s="2">
        <v>1.6E-2</v>
      </c>
      <c r="T448" s="2">
        <v>2.8000000000000001E-2</v>
      </c>
      <c r="U448" s="2">
        <v>0</v>
      </c>
      <c r="V448" s="2">
        <v>0</v>
      </c>
      <c r="W448" s="2">
        <v>0</v>
      </c>
      <c r="X448" s="2">
        <v>0</v>
      </c>
      <c r="Y448" s="2">
        <v>0</v>
      </c>
      <c r="Z448" s="2">
        <v>0</v>
      </c>
      <c r="AA448" s="2">
        <v>0</v>
      </c>
      <c r="AB448" s="2">
        <v>0</v>
      </c>
      <c r="AC448" s="2">
        <v>0</v>
      </c>
      <c r="AD448" s="2">
        <v>0</v>
      </c>
      <c r="AE448" s="2">
        <v>0</v>
      </c>
      <c r="AF448" s="2">
        <v>0</v>
      </c>
      <c r="AG448" s="2">
        <v>0</v>
      </c>
      <c r="AH448" s="2">
        <v>1.6E-2</v>
      </c>
      <c r="AI448" s="2">
        <v>0</v>
      </c>
      <c r="AJ448" s="2">
        <v>0</v>
      </c>
      <c r="AK448" s="2">
        <v>0</v>
      </c>
      <c r="AL448" s="2">
        <v>0</v>
      </c>
      <c r="AM448" s="2">
        <v>0</v>
      </c>
      <c r="AN448" s="2">
        <v>0</v>
      </c>
      <c r="AO448" s="2">
        <v>0</v>
      </c>
      <c r="AP448" s="2">
        <v>2.8000000000000001E-2</v>
      </c>
      <c r="AQ448" s="2">
        <v>2.8000000000000001E-2</v>
      </c>
      <c r="AR448" s="2">
        <v>0</v>
      </c>
      <c r="AS448" s="2">
        <v>0</v>
      </c>
      <c r="AT448" s="17">
        <v>0</v>
      </c>
    </row>
    <row r="449" spans="1:46" x14ac:dyDescent="0.25">
      <c r="A449" s="16">
        <v>472</v>
      </c>
      <c r="B449" s="14" t="s">
        <v>921</v>
      </c>
      <c r="C449" s="19" t="s">
        <v>922</v>
      </c>
      <c r="D449" s="9" t="s">
        <v>41</v>
      </c>
      <c r="E449" s="46">
        <f t="shared" si="91"/>
        <v>37222.970999999998</v>
      </c>
      <c r="F449" s="47">
        <f t="shared" si="92"/>
        <v>0</v>
      </c>
      <c r="G449" s="48">
        <f t="shared" si="93"/>
        <v>0</v>
      </c>
      <c r="H449" s="47">
        <f t="shared" si="94"/>
        <v>1945.337</v>
      </c>
      <c r="I449" s="48">
        <f t="shared" si="95"/>
        <v>5.2261733755749912E-2</v>
      </c>
      <c r="J449" s="47">
        <f t="shared" si="96"/>
        <v>27594.117999999999</v>
      </c>
      <c r="K449" s="48">
        <f t="shared" si="97"/>
        <v>0.74131960073794223</v>
      </c>
      <c r="L449" s="47">
        <f t="shared" si="98"/>
        <v>27.414999999999999</v>
      </c>
      <c r="M449" s="48">
        <f t="shared" si="99"/>
        <v>7.365075721655856E-4</v>
      </c>
      <c r="N449" s="47">
        <f t="shared" si="100"/>
        <v>11.597</v>
      </c>
      <c r="O449" s="48">
        <f t="shared" si="101"/>
        <v>3.1155492666074398E-4</v>
      </c>
      <c r="P449" s="47">
        <f t="shared" si="102"/>
        <v>7644.5039999999999</v>
      </c>
      <c r="Q449" s="48">
        <f t="shared" si="103"/>
        <v>0.20537060300748161</v>
      </c>
      <c r="R449" s="8">
        <v>14925.654</v>
      </c>
      <c r="S449" s="2">
        <v>43.369000000000007</v>
      </c>
      <c r="T449" s="2">
        <v>22253.947999999997</v>
      </c>
      <c r="U449" s="2">
        <v>0</v>
      </c>
      <c r="V449" s="2">
        <v>0</v>
      </c>
      <c r="W449" s="2">
        <v>0</v>
      </c>
      <c r="X449" s="2">
        <v>0</v>
      </c>
      <c r="Y449" s="2">
        <v>0</v>
      </c>
      <c r="Z449" s="2">
        <v>0</v>
      </c>
      <c r="AA449" s="2">
        <v>29516.337</v>
      </c>
      <c r="AB449" s="2">
        <v>0</v>
      </c>
      <c r="AC449" s="2">
        <v>1945.337</v>
      </c>
      <c r="AD449" s="2">
        <v>11.1</v>
      </c>
      <c r="AE449" s="2">
        <v>0</v>
      </c>
      <c r="AF449" s="2">
        <v>0</v>
      </c>
      <c r="AG449" s="2">
        <v>0</v>
      </c>
      <c r="AH449" s="2">
        <v>23.117999999999995</v>
      </c>
      <c r="AI449" s="2">
        <v>0</v>
      </c>
      <c r="AJ449" s="2">
        <v>16.314999999999998</v>
      </c>
      <c r="AK449" s="2">
        <v>0</v>
      </c>
      <c r="AL449" s="2">
        <v>0</v>
      </c>
      <c r="AM449" s="2">
        <v>0</v>
      </c>
      <c r="AN449" s="2">
        <v>0</v>
      </c>
      <c r="AO449" s="2">
        <v>0</v>
      </c>
      <c r="AP449" s="2">
        <v>11.597</v>
      </c>
      <c r="AQ449" s="2">
        <v>11.597</v>
      </c>
      <c r="AR449" s="2">
        <v>128.85</v>
      </c>
      <c r="AS449" s="2">
        <v>0</v>
      </c>
      <c r="AT449" s="17">
        <v>7644.5039999999999</v>
      </c>
    </row>
    <row r="450" spans="1:46" x14ac:dyDescent="0.25">
      <c r="A450" s="16">
        <v>473</v>
      </c>
      <c r="B450" s="14" t="s">
        <v>923</v>
      </c>
      <c r="C450" s="19" t="s">
        <v>924</v>
      </c>
      <c r="D450" s="9" t="s">
        <v>41</v>
      </c>
      <c r="E450" s="46">
        <f t="shared" si="91"/>
        <v>8878.3810000000012</v>
      </c>
      <c r="F450" s="47">
        <f t="shared" si="92"/>
        <v>0</v>
      </c>
      <c r="G450" s="48">
        <f t="shared" si="93"/>
        <v>0</v>
      </c>
      <c r="H450" s="47">
        <f t="shared" si="94"/>
        <v>1.26</v>
      </c>
      <c r="I450" s="48">
        <f t="shared" si="95"/>
        <v>1.4191776631347538E-4</v>
      </c>
      <c r="J450" s="47">
        <f t="shared" si="96"/>
        <v>5551</v>
      </c>
      <c r="K450" s="48">
        <f t="shared" si="97"/>
        <v>0.62522660381436657</v>
      </c>
      <c r="L450" s="47">
        <f t="shared" si="98"/>
        <v>0.121</v>
      </c>
      <c r="M450" s="48">
        <f t="shared" si="99"/>
        <v>1.362861089200835E-5</v>
      </c>
      <c r="N450" s="47">
        <f t="shared" si="100"/>
        <v>0</v>
      </c>
      <c r="O450" s="48">
        <f t="shared" si="101"/>
        <v>0</v>
      </c>
      <c r="P450" s="47">
        <f t="shared" si="102"/>
        <v>3326</v>
      </c>
      <c r="Q450" s="48">
        <f t="shared" si="103"/>
        <v>0.37461784980842788</v>
      </c>
      <c r="R450" s="8">
        <v>3392</v>
      </c>
      <c r="S450" s="2">
        <v>0.121</v>
      </c>
      <c r="T450" s="2">
        <v>5486.26</v>
      </c>
      <c r="U450" s="2">
        <v>0</v>
      </c>
      <c r="V450" s="2">
        <v>0</v>
      </c>
      <c r="W450" s="2">
        <v>0</v>
      </c>
      <c r="X450" s="2">
        <v>0</v>
      </c>
      <c r="Y450" s="2">
        <v>0</v>
      </c>
      <c r="Z450" s="2">
        <v>0</v>
      </c>
      <c r="AA450" s="2">
        <v>5552.26</v>
      </c>
      <c r="AB450" s="2">
        <v>0</v>
      </c>
      <c r="AC450" s="2">
        <v>1.26</v>
      </c>
      <c r="AD450" s="2">
        <v>0</v>
      </c>
      <c r="AE450" s="2">
        <v>0</v>
      </c>
      <c r="AF450" s="2">
        <v>0</v>
      </c>
      <c r="AG450" s="2">
        <v>0</v>
      </c>
      <c r="AH450" s="2">
        <v>0</v>
      </c>
      <c r="AI450" s="2">
        <v>0</v>
      </c>
      <c r="AJ450" s="2">
        <v>0.121</v>
      </c>
      <c r="AK450" s="2">
        <v>0</v>
      </c>
      <c r="AL450" s="2">
        <v>0</v>
      </c>
      <c r="AM450" s="2">
        <v>0</v>
      </c>
      <c r="AN450" s="2">
        <v>0</v>
      </c>
      <c r="AO450" s="2">
        <v>0</v>
      </c>
      <c r="AP450" s="2">
        <v>0</v>
      </c>
      <c r="AQ450" s="2">
        <v>0</v>
      </c>
      <c r="AR450" s="2">
        <v>0</v>
      </c>
      <c r="AS450" s="2">
        <v>0</v>
      </c>
      <c r="AT450" s="17">
        <v>3326</v>
      </c>
    </row>
    <row r="451" spans="1:46" x14ac:dyDescent="0.25">
      <c r="A451" s="16">
        <v>474</v>
      </c>
      <c r="B451" s="14" t="s">
        <v>925</v>
      </c>
      <c r="C451" s="19" t="s">
        <v>926</v>
      </c>
      <c r="D451" s="9" t="s">
        <v>41</v>
      </c>
      <c r="E451" s="46">
        <f t="shared" si="91"/>
        <v>33436.842000000004</v>
      </c>
      <c r="F451" s="47">
        <f t="shared" si="92"/>
        <v>0</v>
      </c>
      <c r="G451" s="48">
        <f t="shared" si="93"/>
        <v>0</v>
      </c>
      <c r="H451" s="47">
        <f t="shared" si="94"/>
        <v>0.38800000000000001</v>
      </c>
      <c r="I451" s="48">
        <f t="shared" si="95"/>
        <v>1.1603966666469278E-5</v>
      </c>
      <c r="J451" s="47">
        <f t="shared" si="96"/>
        <v>28156.136999999999</v>
      </c>
      <c r="K451" s="48">
        <f t="shared" si="97"/>
        <v>0.84206926599108833</v>
      </c>
      <c r="L451" s="47">
        <f t="shared" si="98"/>
        <v>32.882999999999996</v>
      </c>
      <c r="M451" s="48">
        <f t="shared" si="99"/>
        <v>9.8343617498327122E-4</v>
      </c>
      <c r="N451" s="47">
        <f t="shared" si="100"/>
        <v>0.1</v>
      </c>
      <c r="O451" s="48">
        <f t="shared" si="101"/>
        <v>2.990713058368371E-6</v>
      </c>
      <c r="P451" s="47">
        <f t="shared" si="102"/>
        <v>5247.3339999999998</v>
      </c>
      <c r="Q451" s="48">
        <f t="shared" si="103"/>
        <v>0.15693270315420335</v>
      </c>
      <c r="R451" s="8">
        <v>13052.224</v>
      </c>
      <c r="S451" s="2">
        <v>9.8299999999999983</v>
      </c>
      <c r="T451" s="2">
        <v>20374.788</v>
      </c>
      <c r="U451" s="2">
        <v>0</v>
      </c>
      <c r="V451" s="2">
        <v>0</v>
      </c>
      <c r="W451" s="2">
        <v>0</v>
      </c>
      <c r="X451" s="2">
        <v>0</v>
      </c>
      <c r="Y451" s="2">
        <v>0</v>
      </c>
      <c r="Z451" s="2">
        <v>0</v>
      </c>
      <c r="AA451" s="2">
        <v>28149.387999999999</v>
      </c>
      <c r="AB451" s="2">
        <v>0</v>
      </c>
      <c r="AC451" s="2">
        <v>0.38800000000000001</v>
      </c>
      <c r="AD451" s="2">
        <v>32.299999999999997</v>
      </c>
      <c r="AE451" s="2">
        <v>0</v>
      </c>
      <c r="AF451" s="2">
        <v>0</v>
      </c>
      <c r="AG451" s="2">
        <v>0</v>
      </c>
      <c r="AH451" s="2">
        <v>7.1369999999999996</v>
      </c>
      <c r="AI451" s="2">
        <v>0</v>
      </c>
      <c r="AJ451" s="2">
        <v>0.58299999999999996</v>
      </c>
      <c r="AK451" s="2">
        <v>0</v>
      </c>
      <c r="AL451" s="2">
        <v>0</v>
      </c>
      <c r="AM451" s="2">
        <v>0</v>
      </c>
      <c r="AN451" s="2">
        <v>0</v>
      </c>
      <c r="AO451" s="2">
        <v>0</v>
      </c>
      <c r="AP451" s="2">
        <v>0.1</v>
      </c>
      <c r="AQ451" s="2">
        <v>0.1</v>
      </c>
      <c r="AR451" s="2">
        <v>4.9039999999999999</v>
      </c>
      <c r="AS451" s="2">
        <v>0</v>
      </c>
      <c r="AT451" s="17">
        <v>5247.3339999999998</v>
      </c>
    </row>
    <row r="452" spans="1:46" x14ac:dyDescent="0.25">
      <c r="A452" s="16">
        <v>475</v>
      </c>
      <c r="B452" s="14" t="s">
        <v>927</v>
      </c>
      <c r="C452" s="19" t="s">
        <v>928</v>
      </c>
      <c r="D452" s="9" t="s">
        <v>41</v>
      </c>
      <c r="E452" s="46">
        <f t="shared" si="91"/>
        <v>22622.602999999999</v>
      </c>
      <c r="F452" s="47">
        <f t="shared" si="92"/>
        <v>1.8</v>
      </c>
      <c r="G452" s="48">
        <f t="shared" si="93"/>
        <v>7.9566440696501647E-5</v>
      </c>
      <c r="H452" s="47">
        <f t="shared" si="94"/>
        <v>11.67</v>
      </c>
      <c r="I452" s="48">
        <f t="shared" si="95"/>
        <v>5.1585575718231897E-4</v>
      </c>
      <c r="J452" s="47">
        <f t="shared" si="96"/>
        <v>21335.832999999999</v>
      </c>
      <c r="K452" s="48">
        <f t="shared" si="97"/>
        <v>0.94312016172497914</v>
      </c>
      <c r="L452" s="47">
        <f t="shared" si="98"/>
        <v>13.47</v>
      </c>
      <c r="M452" s="48">
        <f t="shared" si="99"/>
        <v>5.9542219787882061E-4</v>
      </c>
      <c r="N452" s="47">
        <f t="shared" si="100"/>
        <v>11.875999999999999</v>
      </c>
      <c r="O452" s="48">
        <f t="shared" si="101"/>
        <v>5.2496169428425195E-4</v>
      </c>
      <c r="P452" s="47">
        <f t="shared" si="102"/>
        <v>1247.9539999999997</v>
      </c>
      <c r="Q452" s="48">
        <f t="shared" si="103"/>
        <v>5.5164032184978881E-2</v>
      </c>
      <c r="R452" s="8">
        <v>4329</v>
      </c>
      <c r="S452" s="2">
        <v>27.057000000000002</v>
      </c>
      <c r="T452" s="2">
        <v>18266.545999999998</v>
      </c>
      <c r="U452" s="2">
        <v>0</v>
      </c>
      <c r="V452" s="2">
        <v>0</v>
      </c>
      <c r="W452" s="2">
        <v>0</v>
      </c>
      <c r="X452" s="2">
        <v>0</v>
      </c>
      <c r="Y452" s="2">
        <v>0</v>
      </c>
      <c r="Z452" s="2">
        <v>0</v>
      </c>
      <c r="AA452" s="2">
        <v>21337.67</v>
      </c>
      <c r="AB452" s="2">
        <v>0</v>
      </c>
      <c r="AC452" s="2">
        <v>11.67</v>
      </c>
      <c r="AD452" s="2">
        <v>0</v>
      </c>
      <c r="AE452" s="2">
        <v>0</v>
      </c>
      <c r="AF452" s="2">
        <v>1.8</v>
      </c>
      <c r="AG452" s="2">
        <v>0</v>
      </c>
      <c r="AH452" s="2">
        <v>9.8330000000000002</v>
      </c>
      <c r="AI452" s="2">
        <v>8</v>
      </c>
      <c r="AJ452" s="2">
        <v>13.47</v>
      </c>
      <c r="AK452" s="2">
        <v>0</v>
      </c>
      <c r="AL452" s="2">
        <v>0</v>
      </c>
      <c r="AM452" s="2">
        <v>0</v>
      </c>
      <c r="AN452" s="2">
        <v>0</v>
      </c>
      <c r="AO452" s="2">
        <v>0</v>
      </c>
      <c r="AP452" s="2">
        <v>11.875999999999999</v>
      </c>
      <c r="AQ452" s="2">
        <v>11.875999999999999</v>
      </c>
      <c r="AR452" s="2">
        <v>0</v>
      </c>
      <c r="AS452" s="2">
        <v>0</v>
      </c>
      <c r="AT452" s="17">
        <v>1247.9539999999997</v>
      </c>
    </row>
    <row r="453" spans="1:46" x14ac:dyDescent="0.25">
      <c r="A453" s="16">
        <v>476</v>
      </c>
      <c r="B453" s="14" t="s">
        <v>929</v>
      </c>
      <c r="C453" s="19" t="s">
        <v>930</v>
      </c>
      <c r="D453" s="9" t="s">
        <v>41</v>
      </c>
      <c r="E453" s="46">
        <f t="shared" si="91"/>
        <v>18144.664000000004</v>
      </c>
      <c r="F453" s="47">
        <f t="shared" si="92"/>
        <v>8.2799999999999994</v>
      </c>
      <c r="G453" s="48">
        <f t="shared" si="93"/>
        <v>4.5633250635007612E-4</v>
      </c>
      <c r="H453" s="47">
        <f t="shared" si="94"/>
        <v>2.3370000000000002</v>
      </c>
      <c r="I453" s="48">
        <f t="shared" si="95"/>
        <v>1.287981965386628E-4</v>
      </c>
      <c r="J453" s="47">
        <f t="shared" si="96"/>
        <v>15524.397999999999</v>
      </c>
      <c r="K453" s="48">
        <f t="shared" si="97"/>
        <v>0.85559027160822576</v>
      </c>
      <c r="L453" s="47">
        <f t="shared" si="98"/>
        <v>22.317</v>
      </c>
      <c r="M453" s="48">
        <f t="shared" si="99"/>
        <v>1.229948374905151E-3</v>
      </c>
      <c r="N453" s="47">
        <f t="shared" si="100"/>
        <v>84.147999999999996</v>
      </c>
      <c r="O453" s="48">
        <f t="shared" si="101"/>
        <v>4.6376168773364984E-3</v>
      </c>
      <c r="P453" s="47">
        <f t="shared" si="102"/>
        <v>2503.1839999999997</v>
      </c>
      <c r="Q453" s="48">
        <f t="shared" si="103"/>
        <v>0.13795703243664359</v>
      </c>
      <c r="R453" s="8">
        <v>8666.4110000000019</v>
      </c>
      <c r="S453" s="2">
        <v>45.58100000000001</v>
      </c>
      <c r="T453" s="2">
        <v>9432.6720000000005</v>
      </c>
      <c r="U453" s="2">
        <v>0</v>
      </c>
      <c r="V453" s="2">
        <v>0</v>
      </c>
      <c r="W453" s="2">
        <v>0</v>
      </c>
      <c r="X453" s="2">
        <v>0</v>
      </c>
      <c r="Y453" s="2">
        <v>0</v>
      </c>
      <c r="Z453" s="2">
        <v>0</v>
      </c>
      <c r="AA453" s="2">
        <v>15502.337</v>
      </c>
      <c r="AB453" s="2">
        <v>0</v>
      </c>
      <c r="AC453" s="2">
        <v>2.3370000000000002</v>
      </c>
      <c r="AD453" s="2">
        <v>12.4</v>
      </c>
      <c r="AE453" s="2">
        <v>0</v>
      </c>
      <c r="AF453" s="2">
        <v>8.2799999999999994</v>
      </c>
      <c r="AG453" s="2">
        <v>0</v>
      </c>
      <c r="AH453" s="2">
        <v>24.398</v>
      </c>
      <c r="AI453" s="2">
        <v>1.208</v>
      </c>
      <c r="AJ453" s="2">
        <v>9.9169999999999998</v>
      </c>
      <c r="AK453" s="2">
        <v>0</v>
      </c>
      <c r="AL453" s="2">
        <v>9.4700000000000006</v>
      </c>
      <c r="AM453" s="2">
        <v>0</v>
      </c>
      <c r="AN453" s="2">
        <v>0</v>
      </c>
      <c r="AO453" s="2">
        <v>0</v>
      </c>
      <c r="AP453" s="2">
        <v>84.147999999999996</v>
      </c>
      <c r="AQ453" s="2">
        <v>84.147999999999996</v>
      </c>
      <c r="AR453" s="2">
        <v>0.9870000000000001</v>
      </c>
      <c r="AS453" s="2">
        <v>0</v>
      </c>
      <c r="AT453" s="17">
        <v>2493.7139999999999</v>
      </c>
    </row>
    <row r="454" spans="1:46" x14ac:dyDescent="0.25">
      <c r="A454" s="16">
        <v>477</v>
      </c>
      <c r="B454" s="14" t="s">
        <v>931</v>
      </c>
      <c r="C454" s="19" t="s">
        <v>932</v>
      </c>
      <c r="D454" s="9" t="s">
        <v>46</v>
      </c>
      <c r="E454" s="46">
        <f t="shared" si="91"/>
        <v>4.68</v>
      </c>
      <c r="F454" s="47">
        <f t="shared" si="92"/>
        <v>0</v>
      </c>
      <c r="G454" s="48">
        <f t="shared" si="93"/>
        <v>0</v>
      </c>
      <c r="H454" s="47">
        <f t="shared" si="94"/>
        <v>0</v>
      </c>
      <c r="I454" s="48">
        <f t="shared" si="95"/>
        <v>0</v>
      </c>
      <c r="J454" s="47">
        <f t="shared" si="96"/>
        <v>1.3420000000000001</v>
      </c>
      <c r="K454" s="48">
        <f t="shared" si="97"/>
        <v>0.28675213675213679</v>
      </c>
      <c r="L454" s="47">
        <f t="shared" si="98"/>
        <v>1.6679999999999999</v>
      </c>
      <c r="M454" s="48">
        <f t="shared" si="99"/>
        <v>0.35641025641025642</v>
      </c>
      <c r="N454" s="47">
        <f t="shared" si="100"/>
        <v>1.67</v>
      </c>
      <c r="O454" s="48">
        <f t="shared" si="101"/>
        <v>0.35683760683760685</v>
      </c>
      <c r="P454" s="47">
        <f t="shared" si="102"/>
        <v>0</v>
      </c>
      <c r="Q454" s="48">
        <f t="shared" si="103"/>
        <v>0</v>
      </c>
      <c r="R454" s="8">
        <v>2E-3</v>
      </c>
      <c r="S454" s="2">
        <v>3.008</v>
      </c>
      <c r="T454" s="2">
        <v>1.67</v>
      </c>
      <c r="U454" s="2">
        <v>0</v>
      </c>
      <c r="V454" s="2">
        <v>0</v>
      </c>
      <c r="W454" s="2">
        <v>0</v>
      </c>
      <c r="X454" s="2">
        <v>0</v>
      </c>
      <c r="Y454" s="2">
        <v>0</v>
      </c>
      <c r="Z454" s="2">
        <v>0</v>
      </c>
      <c r="AA454" s="2">
        <v>0</v>
      </c>
      <c r="AB454" s="2">
        <v>0</v>
      </c>
      <c r="AC454" s="2">
        <v>0</v>
      </c>
      <c r="AD454" s="2">
        <v>0</v>
      </c>
      <c r="AE454" s="2">
        <v>0</v>
      </c>
      <c r="AF454" s="2">
        <v>0</v>
      </c>
      <c r="AG454" s="2">
        <v>0</v>
      </c>
      <c r="AH454" s="2">
        <v>1.3420000000000001</v>
      </c>
      <c r="AI454" s="2">
        <v>0</v>
      </c>
      <c r="AJ454" s="2">
        <v>1.6679999999999999</v>
      </c>
      <c r="AK454" s="2">
        <v>1.4</v>
      </c>
      <c r="AL454" s="2">
        <v>0</v>
      </c>
      <c r="AM454" s="2">
        <v>0</v>
      </c>
      <c r="AN454" s="2">
        <v>0</v>
      </c>
      <c r="AO454" s="2">
        <v>0</v>
      </c>
      <c r="AP454" s="2">
        <v>1.67</v>
      </c>
      <c r="AQ454" s="2">
        <v>1.67</v>
      </c>
      <c r="AR454" s="2">
        <v>0</v>
      </c>
      <c r="AS454" s="2">
        <v>0</v>
      </c>
      <c r="AT454" s="17">
        <v>0</v>
      </c>
    </row>
    <row r="455" spans="1:46" x14ac:dyDescent="0.25">
      <c r="A455" s="16">
        <v>478</v>
      </c>
      <c r="B455" s="14" t="s">
        <v>933</v>
      </c>
      <c r="C455" s="19" t="s">
        <v>934</v>
      </c>
      <c r="D455" s="9" t="s">
        <v>46</v>
      </c>
      <c r="E455" s="46">
        <f t="shared" si="91"/>
        <v>3.2000000000000001E-2</v>
      </c>
      <c r="F455" s="47">
        <f t="shared" si="92"/>
        <v>0</v>
      </c>
      <c r="G455" s="48">
        <f t="shared" si="93"/>
        <v>0</v>
      </c>
      <c r="H455" s="47">
        <f t="shared" si="94"/>
        <v>0</v>
      </c>
      <c r="I455" s="48">
        <f t="shared" si="95"/>
        <v>0</v>
      </c>
      <c r="J455" s="47">
        <f t="shared" si="96"/>
        <v>1.2999999999999999E-2</v>
      </c>
      <c r="K455" s="48">
        <f t="shared" si="97"/>
        <v>0.40625</v>
      </c>
      <c r="L455" s="47">
        <f t="shared" si="98"/>
        <v>0</v>
      </c>
      <c r="M455" s="48">
        <f t="shared" si="99"/>
        <v>0</v>
      </c>
      <c r="N455" s="47">
        <f t="shared" si="100"/>
        <v>1.9E-2</v>
      </c>
      <c r="O455" s="48">
        <f t="shared" si="101"/>
        <v>0.59375</v>
      </c>
      <c r="P455" s="47">
        <f t="shared" si="102"/>
        <v>0</v>
      </c>
      <c r="Q455" s="48">
        <f t="shared" si="103"/>
        <v>0</v>
      </c>
      <c r="R455" s="8">
        <v>0</v>
      </c>
      <c r="S455" s="2">
        <v>1.2999999999999999E-2</v>
      </c>
      <c r="T455" s="2">
        <v>1.9E-2</v>
      </c>
      <c r="U455" s="2">
        <v>0</v>
      </c>
      <c r="V455" s="2">
        <v>0</v>
      </c>
      <c r="W455" s="2">
        <v>0</v>
      </c>
      <c r="X455" s="2">
        <v>0</v>
      </c>
      <c r="Y455" s="2">
        <v>0</v>
      </c>
      <c r="Z455" s="2">
        <v>0</v>
      </c>
      <c r="AA455" s="2">
        <v>0</v>
      </c>
      <c r="AB455" s="2">
        <v>0</v>
      </c>
      <c r="AC455" s="2">
        <v>0</v>
      </c>
      <c r="AD455" s="2">
        <v>0</v>
      </c>
      <c r="AE455" s="2">
        <v>0</v>
      </c>
      <c r="AF455" s="2">
        <v>0</v>
      </c>
      <c r="AG455" s="2">
        <v>0</v>
      </c>
      <c r="AH455" s="2">
        <v>1.2999999999999999E-2</v>
      </c>
      <c r="AI455" s="2">
        <v>0</v>
      </c>
      <c r="AJ455" s="2">
        <v>0</v>
      </c>
      <c r="AK455" s="2">
        <v>0</v>
      </c>
      <c r="AL455" s="2">
        <v>0</v>
      </c>
      <c r="AM455" s="2">
        <v>0</v>
      </c>
      <c r="AN455" s="2">
        <v>0</v>
      </c>
      <c r="AO455" s="2">
        <v>0</v>
      </c>
      <c r="AP455" s="2">
        <v>1.9E-2</v>
      </c>
      <c r="AQ455" s="2">
        <v>1.9E-2</v>
      </c>
      <c r="AR455" s="2">
        <v>0</v>
      </c>
      <c r="AS455" s="2">
        <v>0</v>
      </c>
      <c r="AT455" s="17">
        <v>0</v>
      </c>
    </row>
    <row r="456" spans="1:46" x14ac:dyDescent="0.25">
      <c r="A456" s="16">
        <v>479</v>
      </c>
      <c r="B456" s="14" t="s">
        <v>935</v>
      </c>
      <c r="C456" s="19" t="s">
        <v>936</v>
      </c>
      <c r="D456" s="9" t="s">
        <v>41</v>
      </c>
      <c r="E456" s="46">
        <f t="shared" si="91"/>
        <v>3.738</v>
      </c>
      <c r="F456" s="47">
        <f t="shared" si="92"/>
        <v>0</v>
      </c>
      <c r="G456" s="48">
        <f t="shared" si="93"/>
        <v>0</v>
      </c>
      <c r="H456" s="47">
        <f t="shared" si="94"/>
        <v>0</v>
      </c>
      <c r="I456" s="48">
        <f t="shared" si="95"/>
        <v>0</v>
      </c>
      <c r="J456" s="47">
        <f t="shared" si="96"/>
        <v>0.14100000000000001</v>
      </c>
      <c r="K456" s="48">
        <f t="shared" si="97"/>
        <v>3.7720706260032107E-2</v>
      </c>
      <c r="L456" s="47">
        <f t="shared" si="98"/>
        <v>1.349</v>
      </c>
      <c r="M456" s="48">
        <f t="shared" si="99"/>
        <v>0.36088817549491709</v>
      </c>
      <c r="N456" s="47">
        <f t="shared" si="100"/>
        <v>0.35399999999999998</v>
      </c>
      <c r="O456" s="48">
        <f t="shared" si="101"/>
        <v>9.4703049759229524E-2</v>
      </c>
      <c r="P456" s="47">
        <f t="shared" si="102"/>
        <v>1.8940000000000001</v>
      </c>
      <c r="Q456" s="48">
        <f t="shared" si="103"/>
        <v>0.50668806848582137</v>
      </c>
      <c r="R456" s="8">
        <v>0.245</v>
      </c>
      <c r="S456" s="2">
        <v>1.5940000000000001</v>
      </c>
      <c r="T456" s="2">
        <v>1.899</v>
      </c>
      <c r="U456" s="2">
        <v>0</v>
      </c>
      <c r="V456" s="2">
        <v>0</v>
      </c>
      <c r="W456" s="2">
        <v>0</v>
      </c>
      <c r="X456" s="2">
        <v>0</v>
      </c>
      <c r="Y456" s="2">
        <v>0</v>
      </c>
      <c r="Z456" s="2">
        <v>0</v>
      </c>
      <c r="AA456" s="2">
        <v>0</v>
      </c>
      <c r="AB456" s="2">
        <v>0</v>
      </c>
      <c r="AC456" s="2">
        <v>0</v>
      </c>
      <c r="AD456" s="2">
        <v>0</v>
      </c>
      <c r="AE456" s="2">
        <v>0</v>
      </c>
      <c r="AF456" s="2">
        <v>0</v>
      </c>
      <c r="AG456" s="2">
        <v>0</v>
      </c>
      <c r="AH456" s="2">
        <v>0.14100000000000001</v>
      </c>
      <c r="AI456" s="2">
        <v>0</v>
      </c>
      <c r="AJ456" s="2">
        <v>1.349</v>
      </c>
      <c r="AK456" s="2">
        <v>0.20499999999999999</v>
      </c>
      <c r="AL456" s="2">
        <v>0</v>
      </c>
      <c r="AM456" s="2">
        <v>0</v>
      </c>
      <c r="AN456" s="2">
        <v>0</v>
      </c>
      <c r="AO456" s="2">
        <v>0</v>
      </c>
      <c r="AP456" s="2">
        <v>0.29699999999999999</v>
      </c>
      <c r="AQ456" s="2">
        <v>0.29699999999999999</v>
      </c>
      <c r="AR456" s="2">
        <v>0.01</v>
      </c>
      <c r="AS456" s="2">
        <v>5.7000000000000002E-2</v>
      </c>
      <c r="AT456" s="17">
        <v>1.8940000000000001</v>
      </c>
    </row>
    <row r="457" spans="1:46" x14ac:dyDescent="0.25">
      <c r="A457" s="16">
        <v>480</v>
      </c>
      <c r="B457" s="14" t="s">
        <v>937</v>
      </c>
      <c r="C457" s="19" t="s">
        <v>938</v>
      </c>
      <c r="D457" s="9" t="s">
        <v>46</v>
      </c>
      <c r="E457" s="46">
        <f t="shared" si="91"/>
        <v>9.6079999999999952</v>
      </c>
      <c r="F457" s="47">
        <f t="shared" si="92"/>
        <v>0</v>
      </c>
      <c r="G457" s="48">
        <f t="shared" si="93"/>
        <v>0</v>
      </c>
      <c r="H457" s="47">
        <f t="shared" si="94"/>
        <v>0</v>
      </c>
      <c r="I457" s="48">
        <f t="shared" si="95"/>
        <v>0</v>
      </c>
      <c r="J457" s="47">
        <f t="shared" si="96"/>
        <v>0.57099999999999995</v>
      </c>
      <c r="K457" s="48">
        <f t="shared" si="97"/>
        <v>5.9429641965029166E-2</v>
      </c>
      <c r="L457" s="47">
        <f t="shared" si="98"/>
        <v>6.9589999999999996</v>
      </c>
      <c r="M457" s="48">
        <f t="shared" si="99"/>
        <v>0.72429225645295614</v>
      </c>
      <c r="N457" s="47">
        <f t="shared" si="100"/>
        <v>0.45400000000000001</v>
      </c>
      <c r="O457" s="48">
        <f t="shared" si="101"/>
        <v>4.7252289758534578E-2</v>
      </c>
      <c r="P457" s="47">
        <f t="shared" si="102"/>
        <v>1.6239999999999997</v>
      </c>
      <c r="Q457" s="48">
        <f t="shared" si="103"/>
        <v>0.16902581182348048</v>
      </c>
      <c r="R457" s="8">
        <v>0.81</v>
      </c>
      <c r="S457" s="2">
        <v>5.402999999999996</v>
      </c>
      <c r="T457" s="2">
        <v>3.395</v>
      </c>
      <c r="U457" s="2">
        <v>0</v>
      </c>
      <c r="V457" s="2">
        <v>0</v>
      </c>
      <c r="W457" s="2">
        <v>0</v>
      </c>
      <c r="X457" s="2">
        <v>0</v>
      </c>
      <c r="Y457" s="2">
        <v>0</v>
      </c>
      <c r="Z457" s="2">
        <v>0</v>
      </c>
      <c r="AA457" s="2">
        <v>0</v>
      </c>
      <c r="AB457" s="2">
        <v>0</v>
      </c>
      <c r="AC457" s="2">
        <v>0</v>
      </c>
      <c r="AD457" s="2">
        <v>3.3330000000000002</v>
      </c>
      <c r="AE457" s="2">
        <v>0</v>
      </c>
      <c r="AF457" s="2">
        <v>0</v>
      </c>
      <c r="AG457" s="2">
        <v>0</v>
      </c>
      <c r="AH457" s="2">
        <v>0.57099999999999995</v>
      </c>
      <c r="AI457" s="2">
        <v>0</v>
      </c>
      <c r="AJ457" s="2">
        <v>3.6259999999999999</v>
      </c>
      <c r="AK457" s="2">
        <v>0.33100000000000002</v>
      </c>
      <c r="AL457" s="2">
        <v>0</v>
      </c>
      <c r="AM457" s="2">
        <v>0</v>
      </c>
      <c r="AN457" s="2">
        <v>0</v>
      </c>
      <c r="AO457" s="2">
        <v>0</v>
      </c>
      <c r="AP457" s="2">
        <v>0.45400000000000001</v>
      </c>
      <c r="AQ457" s="2">
        <v>0.45400000000000001</v>
      </c>
      <c r="AR457" s="2">
        <v>0.70100000000000007</v>
      </c>
      <c r="AS457" s="2">
        <v>0</v>
      </c>
      <c r="AT457" s="17">
        <v>1.6239999999999997</v>
      </c>
    </row>
    <row r="458" spans="1:46" x14ac:dyDescent="0.25">
      <c r="A458" s="16">
        <v>481</v>
      </c>
      <c r="B458" s="14" t="s">
        <v>939</v>
      </c>
      <c r="C458" s="19" t="s">
        <v>940</v>
      </c>
      <c r="D458" s="9" t="s">
        <v>46</v>
      </c>
      <c r="E458" s="46">
        <f t="shared" si="91"/>
        <v>4.0089999999999995</v>
      </c>
      <c r="F458" s="47">
        <f t="shared" si="92"/>
        <v>0</v>
      </c>
      <c r="G458" s="48">
        <f t="shared" si="93"/>
        <v>0</v>
      </c>
      <c r="H458" s="47">
        <f t="shared" si="94"/>
        <v>0</v>
      </c>
      <c r="I458" s="48">
        <f t="shared" si="95"/>
        <v>0</v>
      </c>
      <c r="J458" s="47">
        <f t="shared" si="96"/>
        <v>0.24000000000000005</v>
      </c>
      <c r="K458" s="48">
        <f t="shared" si="97"/>
        <v>5.9865303068096801E-2</v>
      </c>
      <c r="L458" s="47">
        <f t="shared" si="98"/>
        <v>2.5670000000000002</v>
      </c>
      <c r="M458" s="48">
        <f t="shared" si="99"/>
        <v>0.64030930406585196</v>
      </c>
      <c r="N458" s="47">
        <f t="shared" si="100"/>
        <v>0.308</v>
      </c>
      <c r="O458" s="48">
        <f t="shared" si="101"/>
        <v>7.6827138937390876E-2</v>
      </c>
      <c r="P458" s="47">
        <f t="shared" si="102"/>
        <v>0.89400000000000002</v>
      </c>
      <c r="Q458" s="48">
        <f t="shared" si="103"/>
        <v>0.22299825392866054</v>
      </c>
      <c r="R458" s="8">
        <v>0.56000000000000005</v>
      </c>
      <c r="S458" s="2">
        <v>2.1199999999999992</v>
      </c>
      <c r="T458" s="2">
        <v>1.329</v>
      </c>
      <c r="U458" s="2">
        <v>0</v>
      </c>
      <c r="V458" s="2">
        <v>0</v>
      </c>
      <c r="W458" s="2">
        <v>0</v>
      </c>
      <c r="X458" s="2">
        <v>0</v>
      </c>
      <c r="Y458" s="2">
        <v>0</v>
      </c>
      <c r="Z458" s="2">
        <v>0</v>
      </c>
      <c r="AA458" s="2">
        <v>0</v>
      </c>
      <c r="AB458" s="2">
        <v>0</v>
      </c>
      <c r="AC458" s="2">
        <v>0</v>
      </c>
      <c r="AD458" s="2">
        <v>1.0580000000000001</v>
      </c>
      <c r="AE458" s="2">
        <v>0</v>
      </c>
      <c r="AF458" s="2">
        <v>0</v>
      </c>
      <c r="AG458" s="2">
        <v>0</v>
      </c>
      <c r="AH458" s="2">
        <v>0.24000000000000005</v>
      </c>
      <c r="AI458" s="2">
        <v>0</v>
      </c>
      <c r="AJ458" s="2">
        <v>1.5089999999999999</v>
      </c>
      <c r="AK458" s="2">
        <v>0.25</v>
      </c>
      <c r="AL458" s="2">
        <v>0</v>
      </c>
      <c r="AM458" s="2">
        <v>0</v>
      </c>
      <c r="AN458" s="2">
        <v>0</v>
      </c>
      <c r="AO458" s="2">
        <v>0</v>
      </c>
      <c r="AP458" s="2">
        <v>0.308</v>
      </c>
      <c r="AQ458" s="2">
        <v>0.308</v>
      </c>
      <c r="AR458" s="2">
        <v>0.55000000000000004</v>
      </c>
      <c r="AS458" s="2">
        <v>0</v>
      </c>
      <c r="AT458" s="17">
        <v>0.89400000000000002</v>
      </c>
    </row>
    <row r="459" spans="1:46" x14ac:dyDescent="0.25">
      <c r="A459" s="16">
        <v>482</v>
      </c>
      <c r="B459" s="14" t="s">
        <v>941</v>
      </c>
      <c r="C459" s="19" t="s">
        <v>942</v>
      </c>
      <c r="D459" s="9" t="s">
        <v>41</v>
      </c>
      <c r="E459" s="46">
        <f t="shared" si="91"/>
        <v>1.46</v>
      </c>
      <c r="F459" s="47">
        <f t="shared" si="92"/>
        <v>0</v>
      </c>
      <c r="G459" s="48">
        <f t="shared" si="93"/>
        <v>0</v>
      </c>
      <c r="H459" s="47">
        <f t="shared" si="94"/>
        <v>0</v>
      </c>
      <c r="I459" s="48">
        <f t="shared" si="95"/>
        <v>0</v>
      </c>
      <c r="J459" s="47">
        <f t="shared" si="96"/>
        <v>0</v>
      </c>
      <c r="K459" s="48">
        <f t="shared" si="97"/>
        <v>0</v>
      </c>
      <c r="L459" s="47">
        <f t="shared" si="98"/>
        <v>0.49</v>
      </c>
      <c r="M459" s="48">
        <f t="shared" si="99"/>
        <v>0.33561643835616439</v>
      </c>
      <c r="N459" s="47">
        <f t="shared" si="100"/>
        <v>0.97</v>
      </c>
      <c r="O459" s="48">
        <f t="shared" si="101"/>
        <v>0.66438356164383561</v>
      </c>
      <c r="P459" s="47">
        <f t="shared" si="102"/>
        <v>0</v>
      </c>
      <c r="Q459" s="48">
        <f t="shared" si="103"/>
        <v>0</v>
      </c>
      <c r="R459" s="8">
        <v>0</v>
      </c>
      <c r="S459" s="2">
        <v>0.49</v>
      </c>
      <c r="T459" s="2">
        <v>0.97</v>
      </c>
      <c r="U459" s="2">
        <v>0</v>
      </c>
      <c r="V459" s="2">
        <v>0</v>
      </c>
      <c r="W459" s="2">
        <v>0</v>
      </c>
      <c r="X459" s="2">
        <v>0</v>
      </c>
      <c r="Y459" s="2">
        <v>0</v>
      </c>
      <c r="Z459" s="2">
        <v>0</v>
      </c>
      <c r="AA459" s="2">
        <v>0</v>
      </c>
      <c r="AB459" s="2">
        <v>0</v>
      </c>
      <c r="AC459" s="2">
        <v>0</v>
      </c>
      <c r="AD459" s="2">
        <v>0</v>
      </c>
      <c r="AE459" s="2">
        <v>0</v>
      </c>
      <c r="AF459" s="2">
        <v>0</v>
      </c>
      <c r="AG459" s="2">
        <v>0</v>
      </c>
      <c r="AH459" s="2">
        <v>0</v>
      </c>
      <c r="AI459" s="2">
        <v>0</v>
      </c>
      <c r="AJ459" s="2">
        <v>0.49</v>
      </c>
      <c r="AK459" s="2">
        <v>0</v>
      </c>
      <c r="AL459" s="2">
        <v>0</v>
      </c>
      <c r="AM459" s="2">
        <v>0</v>
      </c>
      <c r="AN459" s="2">
        <v>0</v>
      </c>
      <c r="AO459" s="2">
        <v>0</v>
      </c>
      <c r="AP459" s="2">
        <v>0.97</v>
      </c>
      <c r="AQ459" s="2">
        <v>0.97</v>
      </c>
      <c r="AR459" s="2">
        <v>0</v>
      </c>
      <c r="AS459" s="2">
        <v>0</v>
      </c>
      <c r="AT459" s="17">
        <v>0</v>
      </c>
    </row>
    <row r="460" spans="1:46" x14ac:dyDescent="0.25">
      <c r="A460" s="16">
        <v>483</v>
      </c>
      <c r="B460" s="14" t="s">
        <v>943</v>
      </c>
      <c r="C460" s="19" t="s">
        <v>944</v>
      </c>
      <c r="D460" s="9" t="s">
        <v>41</v>
      </c>
      <c r="E460" s="46">
        <f t="shared" si="91"/>
        <v>0.44999999999999996</v>
      </c>
      <c r="F460" s="47">
        <f t="shared" si="92"/>
        <v>0</v>
      </c>
      <c r="G460" s="48">
        <f t="shared" si="93"/>
        <v>0</v>
      </c>
      <c r="H460" s="47">
        <f t="shared" si="94"/>
        <v>0</v>
      </c>
      <c r="I460" s="48">
        <f t="shared" si="95"/>
        <v>0</v>
      </c>
      <c r="J460" s="47">
        <f t="shared" si="96"/>
        <v>0</v>
      </c>
      <c r="K460" s="48">
        <f t="shared" si="97"/>
        <v>0</v>
      </c>
      <c r="L460" s="47">
        <f t="shared" si="98"/>
        <v>0.15</v>
      </c>
      <c r="M460" s="48">
        <f t="shared" si="99"/>
        <v>0.33333333333333337</v>
      </c>
      <c r="N460" s="47">
        <f t="shared" si="100"/>
        <v>0.3</v>
      </c>
      <c r="O460" s="48">
        <f t="shared" si="101"/>
        <v>0.66666666666666674</v>
      </c>
      <c r="P460" s="47">
        <f t="shared" si="102"/>
        <v>0</v>
      </c>
      <c r="Q460" s="48">
        <f t="shared" si="103"/>
        <v>0</v>
      </c>
      <c r="R460" s="8">
        <v>0</v>
      </c>
      <c r="S460" s="2">
        <v>0.15</v>
      </c>
      <c r="T460" s="2">
        <v>0.3</v>
      </c>
      <c r="U460" s="2">
        <v>0</v>
      </c>
      <c r="V460" s="2">
        <v>0</v>
      </c>
      <c r="W460" s="2">
        <v>0</v>
      </c>
      <c r="X460" s="2">
        <v>0</v>
      </c>
      <c r="Y460" s="2">
        <v>0</v>
      </c>
      <c r="Z460" s="2">
        <v>0</v>
      </c>
      <c r="AA460" s="2">
        <v>0</v>
      </c>
      <c r="AB460" s="2">
        <v>0</v>
      </c>
      <c r="AC460" s="2">
        <v>0</v>
      </c>
      <c r="AD460" s="2">
        <v>0</v>
      </c>
      <c r="AE460" s="2">
        <v>0</v>
      </c>
      <c r="AF460" s="2">
        <v>0</v>
      </c>
      <c r="AG460" s="2">
        <v>0</v>
      </c>
      <c r="AH460" s="2">
        <v>0</v>
      </c>
      <c r="AI460" s="2">
        <v>0</v>
      </c>
      <c r="AJ460" s="2">
        <v>0.15</v>
      </c>
      <c r="AK460" s="2">
        <v>0</v>
      </c>
      <c r="AL460" s="2">
        <v>0</v>
      </c>
      <c r="AM460" s="2">
        <v>0</v>
      </c>
      <c r="AN460" s="2">
        <v>0</v>
      </c>
      <c r="AO460" s="2">
        <v>0</v>
      </c>
      <c r="AP460" s="2">
        <v>0.3</v>
      </c>
      <c r="AQ460" s="2">
        <v>0.3</v>
      </c>
      <c r="AR460" s="2">
        <v>0</v>
      </c>
      <c r="AS460" s="2">
        <v>0</v>
      </c>
      <c r="AT460" s="17">
        <v>0</v>
      </c>
    </row>
    <row r="461" spans="1:46" x14ac:dyDescent="0.25">
      <c r="A461" s="16">
        <v>484</v>
      </c>
      <c r="B461" s="14" t="s">
        <v>945</v>
      </c>
      <c r="C461" s="19" t="s">
        <v>946</v>
      </c>
      <c r="D461" s="9" t="s">
        <v>41</v>
      </c>
      <c r="E461" s="46">
        <f t="shared" si="91"/>
        <v>3.4950000000000001</v>
      </c>
      <c r="F461" s="47">
        <f t="shared" si="92"/>
        <v>0</v>
      </c>
      <c r="G461" s="48">
        <f t="shared" si="93"/>
        <v>0</v>
      </c>
      <c r="H461" s="47">
        <f t="shared" si="94"/>
        <v>0</v>
      </c>
      <c r="I461" s="48">
        <f t="shared" si="95"/>
        <v>0</v>
      </c>
      <c r="J461" s="47">
        <f t="shared" si="96"/>
        <v>0</v>
      </c>
      <c r="K461" s="48">
        <f t="shared" si="97"/>
        <v>0</v>
      </c>
      <c r="L461" s="47">
        <f t="shared" si="98"/>
        <v>1.484</v>
      </c>
      <c r="M461" s="48">
        <f t="shared" si="99"/>
        <v>0.42460658082975677</v>
      </c>
      <c r="N461" s="47">
        <f t="shared" si="100"/>
        <v>2.0110000000000001</v>
      </c>
      <c r="O461" s="48">
        <f t="shared" si="101"/>
        <v>0.57539341917024323</v>
      </c>
      <c r="P461" s="47">
        <f t="shared" si="102"/>
        <v>0</v>
      </c>
      <c r="Q461" s="48">
        <f t="shared" si="103"/>
        <v>0</v>
      </c>
      <c r="R461" s="8">
        <v>0</v>
      </c>
      <c r="S461" s="2">
        <v>1.484</v>
      </c>
      <c r="T461" s="2">
        <v>2.0110000000000001</v>
      </c>
      <c r="U461" s="2">
        <v>0</v>
      </c>
      <c r="V461" s="2">
        <v>0</v>
      </c>
      <c r="W461" s="2">
        <v>0</v>
      </c>
      <c r="X461" s="2">
        <v>0</v>
      </c>
      <c r="Y461" s="2">
        <v>0</v>
      </c>
      <c r="Z461" s="2">
        <v>0</v>
      </c>
      <c r="AA461" s="2">
        <v>0</v>
      </c>
      <c r="AB461" s="2">
        <v>0</v>
      </c>
      <c r="AC461" s="2">
        <v>0</v>
      </c>
      <c r="AD461" s="2">
        <v>0</v>
      </c>
      <c r="AE461" s="2">
        <v>0</v>
      </c>
      <c r="AF461" s="2">
        <v>0</v>
      </c>
      <c r="AG461" s="2">
        <v>0</v>
      </c>
      <c r="AH461" s="2">
        <v>0</v>
      </c>
      <c r="AI461" s="2">
        <v>0</v>
      </c>
      <c r="AJ461" s="2">
        <v>1.484</v>
      </c>
      <c r="AK461" s="2">
        <v>0</v>
      </c>
      <c r="AL461" s="2">
        <v>0</v>
      </c>
      <c r="AM461" s="2">
        <v>0</v>
      </c>
      <c r="AN461" s="2">
        <v>0</v>
      </c>
      <c r="AO461" s="2">
        <v>0</v>
      </c>
      <c r="AP461" s="2">
        <v>2.0110000000000001</v>
      </c>
      <c r="AQ461" s="2">
        <v>2.0110000000000001</v>
      </c>
      <c r="AR461" s="2">
        <v>0</v>
      </c>
      <c r="AS461" s="2">
        <v>0</v>
      </c>
      <c r="AT461" s="17">
        <v>0</v>
      </c>
    </row>
    <row r="462" spans="1:46" x14ac:dyDescent="0.25">
      <c r="A462" s="16">
        <v>485</v>
      </c>
      <c r="B462" s="14" t="s">
        <v>947</v>
      </c>
      <c r="C462" s="19" t="s">
        <v>948</v>
      </c>
      <c r="D462" s="9" t="s">
        <v>41</v>
      </c>
      <c r="E462" s="46">
        <f t="shared" si="91"/>
        <v>2.5999999999999999E-2</v>
      </c>
      <c r="F462" s="47">
        <f t="shared" si="92"/>
        <v>0</v>
      </c>
      <c r="G462" s="48">
        <f t="shared" si="93"/>
        <v>0</v>
      </c>
      <c r="H462" s="47">
        <f t="shared" si="94"/>
        <v>0</v>
      </c>
      <c r="I462" s="48">
        <f t="shared" si="95"/>
        <v>0</v>
      </c>
      <c r="J462" s="47">
        <f t="shared" si="96"/>
        <v>2.5999999999999999E-2</v>
      </c>
      <c r="K462" s="48">
        <f t="shared" si="97"/>
        <v>1</v>
      </c>
      <c r="L462" s="47">
        <f t="shared" si="98"/>
        <v>0</v>
      </c>
      <c r="M462" s="48">
        <f t="shared" si="99"/>
        <v>0</v>
      </c>
      <c r="N462" s="47">
        <f t="shared" si="100"/>
        <v>0</v>
      </c>
      <c r="O462" s="48">
        <f t="shared" si="101"/>
        <v>0</v>
      </c>
      <c r="P462" s="47">
        <f t="shared" si="102"/>
        <v>0</v>
      </c>
      <c r="Q462" s="48">
        <f t="shared" si="103"/>
        <v>0</v>
      </c>
      <c r="R462" s="8">
        <v>0</v>
      </c>
      <c r="S462" s="2">
        <v>2.5999999999999999E-2</v>
      </c>
      <c r="T462" s="2">
        <v>0</v>
      </c>
      <c r="U462" s="2">
        <v>0</v>
      </c>
      <c r="V462" s="2">
        <v>0</v>
      </c>
      <c r="W462" s="2">
        <v>0</v>
      </c>
      <c r="X462" s="2">
        <v>0</v>
      </c>
      <c r="Y462" s="2">
        <v>0</v>
      </c>
      <c r="Z462" s="2">
        <v>0</v>
      </c>
      <c r="AA462" s="2">
        <v>0</v>
      </c>
      <c r="AB462" s="2">
        <v>0</v>
      </c>
      <c r="AC462" s="2">
        <v>0</v>
      </c>
      <c r="AD462" s="2">
        <v>0</v>
      </c>
      <c r="AE462" s="2">
        <v>0</v>
      </c>
      <c r="AF462" s="2">
        <v>0</v>
      </c>
      <c r="AG462" s="2">
        <v>0</v>
      </c>
      <c r="AH462" s="2">
        <v>2.5999999999999999E-2</v>
      </c>
      <c r="AI462" s="2">
        <v>0</v>
      </c>
      <c r="AJ462" s="2">
        <v>0</v>
      </c>
      <c r="AK462" s="2">
        <v>0</v>
      </c>
      <c r="AL462" s="2">
        <v>0</v>
      </c>
      <c r="AM462" s="2">
        <v>0</v>
      </c>
      <c r="AN462" s="2">
        <v>0</v>
      </c>
      <c r="AO462" s="2">
        <v>0</v>
      </c>
      <c r="AP462" s="2">
        <v>0</v>
      </c>
      <c r="AQ462" s="2">
        <v>0</v>
      </c>
      <c r="AR462" s="2">
        <v>0</v>
      </c>
      <c r="AS462" s="2">
        <v>0</v>
      </c>
      <c r="AT462" s="17">
        <v>0</v>
      </c>
    </row>
    <row r="463" spans="1:46" x14ac:dyDescent="0.25">
      <c r="A463" s="16">
        <v>486</v>
      </c>
      <c r="B463" s="14" t="s">
        <v>949</v>
      </c>
      <c r="C463" s="19" t="s">
        <v>950</v>
      </c>
      <c r="D463" s="9" t="s">
        <v>34</v>
      </c>
      <c r="E463" s="46">
        <f t="shared" si="91"/>
        <v>18</v>
      </c>
      <c r="F463" s="47">
        <f t="shared" si="92"/>
        <v>0</v>
      </c>
      <c r="G463" s="48">
        <f t="shared" si="93"/>
        <v>0</v>
      </c>
      <c r="H463" s="47">
        <f t="shared" si="94"/>
        <v>0</v>
      </c>
      <c r="I463" s="48">
        <f t="shared" si="95"/>
        <v>0</v>
      </c>
      <c r="J463" s="47">
        <f t="shared" si="96"/>
        <v>0</v>
      </c>
      <c r="K463" s="48">
        <f t="shared" si="97"/>
        <v>0</v>
      </c>
      <c r="L463" s="47">
        <f t="shared" si="98"/>
        <v>0</v>
      </c>
      <c r="M463" s="48">
        <f t="shared" si="99"/>
        <v>0</v>
      </c>
      <c r="N463" s="47">
        <f t="shared" si="100"/>
        <v>18</v>
      </c>
      <c r="O463" s="48">
        <f t="shared" si="101"/>
        <v>1</v>
      </c>
      <c r="P463" s="47">
        <f t="shared" si="102"/>
        <v>0</v>
      </c>
      <c r="Q463" s="48">
        <f t="shared" si="103"/>
        <v>0</v>
      </c>
      <c r="R463" s="8">
        <v>0</v>
      </c>
      <c r="S463" s="2">
        <v>18</v>
      </c>
      <c r="T463" s="2">
        <v>0</v>
      </c>
      <c r="U463" s="2">
        <v>0</v>
      </c>
      <c r="V463" s="2">
        <v>0</v>
      </c>
      <c r="W463" s="2">
        <v>0</v>
      </c>
      <c r="X463" s="2">
        <v>0</v>
      </c>
      <c r="Y463" s="2">
        <v>0</v>
      </c>
      <c r="Z463" s="2">
        <v>0</v>
      </c>
      <c r="AA463" s="2">
        <v>0</v>
      </c>
      <c r="AB463" s="2">
        <v>0</v>
      </c>
      <c r="AC463" s="2">
        <v>0</v>
      </c>
      <c r="AD463" s="2">
        <v>0</v>
      </c>
      <c r="AE463" s="2">
        <v>0</v>
      </c>
      <c r="AF463" s="2">
        <v>0</v>
      </c>
      <c r="AG463" s="2">
        <v>0</v>
      </c>
      <c r="AH463" s="2">
        <v>0</v>
      </c>
      <c r="AI463" s="2">
        <v>0</v>
      </c>
      <c r="AJ463" s="2">
        <v>0</v>
      </c>
      <c r="AK463" s="2">
        <v>0</v>
      </c>
      <c r="AL463" s="2">
        <v>0</v>
      </c>
      <c r="AM463" s="2">
        <v>0</v>
      </c>
      <c r="AN463" s="2">
        <v>0</v>
      </c>
      <c r="AO463" s="2">
        <v>0</v>
      </c>
      <c r="AP463" s="2">
        <v>0</v>
      </c>
      <c r="AQ463" s="2">
        <v>0</v>
      </c>
      <c r="AR463" s="2">
        <v>0</v>
      </c>
      <c r="AS463" s="2">
        <v>18</v>
      </c>
      <c r="AT463" s="17">
        <v>0</v>
      </c>
    </row>
    <row r="464" spans="1:46" x14ac:dyDescent="0.25">
      <c r="A464" s="16">
        <v>487</v>
      </c>
      <c r="B464" s="14" t="s">
        <v>951</v>
      </c>
      <c r="C464" s="19" t="s">
        <v>952</v>
      </c>
      <c r="D464" s="9" t="s">
        <v>34</v>
      </c>
      <c r="E464" s="46">
        <f t="shared" si="91"/>
        <v>16.007999999999999</v>
      </c>
      <c r="F464" s="47">
        <f t="shared" si="92"/>
        <v>0</v>
      </c>
      <c r="G464" s="48">
        <f t="shared" si="93"/>
        <v>0</v>
      </c>
      <c r="H464" s="47">
        <f t="shared" si="94"/>
        <v>0</v>
      </c>
      <c r="I464" s="48">
        <f t="shared" si="95"/>
        <v>0</v>
      </c>
      <c r="J464" s="47">
        <f t="shared" si="96"/>
        <v>2E-3</v>
      </c>
      <c r="K464" s="48">
        <f t="shared" si="97"/>
        <v>1.2493753123438283E-4</v>
      </c>
      <c r="L464" s="47">
        <f t="shared" si="98"/>
        <v>0</v>
      </c>
      <c r="M464" s="48">
        <f t="shared" si="99"/>
        <v>0</v>
      </c>
      <c r="N464" s="47">
        <f t="shared" si="100"/>
        <v>16.004000000000001</v>
      </c>
      <c r="O464" s="48">
        <f t="shared" si="101"/>
        <v>0.99975012493753135</v>
      </c>
      <c r="P464" s="47">
        <f t="shared" si="102"/>
        <v>2E-3</v>
      </c>
      <c r="Q464" s="48">
        <f t="shared" si="103"/>
        <v>1.2493753123438283E-4</v>
      </c>
      <c r="R464" s="8">
        <v>0</v>
      </c>
      <c r="S464" s="2">
        <v>16.006</v>
      </c>
      <c r="T464" s="2">
        <v>2E-3</v>
      </c>
      <c r="U464" s="2">
        <v>0</v>
      </c>
      <c r="V464" s="2">
        <v>0</v>
      </c>
      <c r="W464" s="2">
        <v>0</v>
      </c>
      <c r="X464" s="2">
        <v>0</v>
      </c>
      <c r="Y464" s="2">
        <v>0</v>
      </c>
      <c r="Z464" s="2">
        <v>0</v>
      </c>
      <c r="AA464" s="2">
        <v>0</v>
      </c>
      <c r="AB464" s="2">
        <v>0</v>
      </c>
      <c r="AC464" s="2">
        <v>0</v>
      </c>
      <c r="AD464" s="2">
        <v>0</v>
      </c>
      <c r="AE464" s="2">
        <v>0</v>
      </c>
      <c r="AF464" s="2">
        <v>0</v>
      </c>
      <c r="AG464" s="2">
        <v>0</v>
      </c>
      <c r="AH464" s="2">
        <v>2E-3</v>
      </c>
      <c r="AI464" s="2">
        <v>0</v>
      </c>
      <c r="AJ464" s="2">
        <v>0</v>
      </c>
      <c r="AK464" s="2">
        <v>0</v>
      </c>
      <c r="AL464" s="2">
        <v>0</v>
      </c>
      <c r="AM464" s="2">
        <v>0</v>
      </c>
      <c r="AN464" s="2">
        <v>4.0000000000000001E-3</v>
      </c>
      <c r="AO464" s="2">
        <v>0</v>
      </c>
      <c r="AP464" s="2">
        <v>0</v>
      </c>
      <c r="AQ464" s="2">
        <v>0</v>
      </c>
      <c r="AR464" s="2">
        <v>0</v>
      </c>
      <c r="AS464" s="2">
        <v>16</v>
      </c>
      <c r="AT464" s="17">
        <v>2E-3</v>
      </c>
    </row>
    <row r="465" spans="1:46" x14ac:dyDescent="0.25">
      <c r="A465" s="16">
        <v>488</v>
      </c>
      <c r="B465" s="14" t="s">
        <v>953</v>
      </c>
      <c r="C465" s="19" t="s">
        <v>954</v>
      </c>
      <c r="D465" s="9" t="s">
        <v>41</v>
      </c>
      <c r="E465" s="46">
        <f t="shared" si="91"/>
        <v>0.28799999999999998</v>
      </c>
      <c r="F465" s="47">
        <f t="shared" si="92"/>
        <v>0</v>
      </c>
      <c r="G465" s="48">
        <f t="shared" si="93"/>
        <v>0</v>
      </c>
      <c r="H465" s="47">
        <f t="shared" si="94"/>
        <v>0</v>
      </c>
      <c r="I465" s="48">
        <f t="shared" si="95"/>
        <v>0</v>
      </c>
      <c r="J465" s="47">
        <f t="shared" si="96"/>
        <v>0.28799999999999998</v>
      </c>
      <c r="K465" s="48">
        <f t="shared" si="97"/>
        <v>1</v>
      </c>
      <c r="L465" s="47">
        <f t="shared" si="98"/>
        <v>0</v>
      </c>
      <c r="M465" s="48">
        <f t="shared" si="99"/>
        <v>0</v>
      </c>
      <c r="N465" s="47">
        <f t="shared" si="100"/>
        <v>0</v>
      </c>
      <c r="O465" s="48">
        <f t="shared" si="101"/>
        <v>0</v>
      </c>
      <c r="P465" s="47">
        <f t="shared" si="102"/>
        <v>0</v>
      </c>
      <c r="Q465" s="48">
        <f t="shared" si="103"/>
        <v>0</v>
      </c>
      <c r="R465" s="8">
        <v>0</v>
      </c>
      <c r="S465" s="2">
        <v>0.28799999999999998</v>
      </c>
      <c r="T465" s="2">
        <v>0</v>
      </c>
      <c r="U465" s="2">
        <v>0</v>
      </c>
      <c r="V465" s="2">
        <v>0</v>
      </c>
      <c r="W465" s="2">
        <v>0</v>
      </c>
      <c r="X465" s="2">
        <v>0</v>
      </c>
      <c r="Y465" s="2">
        <v>0</v>
      </c>
      <c r="Z465" s="2">
        <v>0</v>
      </c>
      <c r="AA465" s="2">
        <v>0</v>
      </c>
      <c r="AB465" s="2">
        <v>0</v>
      </c>
      <c r="AC465" s="2">
        <v>0</v>
      </c>
      <c r="AD465" s="2">
        <v>0</v>
      </c>
      <c r="AE465" s="2">
        <v>0</v>
      </c>
      <c r="AF465" s="2">
        <v>0</v>
      </c>
      <c r="AG465" s="2">
        <v>0</v>
      </c>
      <c r="AH465" s="2">
        <v>0.28799999999999998</v>
      </c>
      <c r="AI465" s="2">
        <v>0</v>
      </c>
      <c r="AJ465" s="2">
        <v>0</v>
      </c>
      <c r="AK465" s="2">
        <v>0</v>
      </c>
      <c r="AL465" s="2">
        <v>0</v>
      </c>
      <c r="AM465" s="2">
        <v>0</v>
      </c>
      <c r="AN465" s="2">
        <v>0</v>
      </c>
      <c r="AO465" s="2">
        <v>0</v>
      </c>
      <c r="AP465" s="2">
        <v>0</v>
      </c>
      <c r="AQ465" s="2">
        <v>0</v>
      </c>
      <c r="AR465" s="2">
        <v>0</v>
      </c>
      <c r="AS465" s="2">
        <v>0</v>
      </c>
      <c r="AT465" s="17">
        <v>0</v>
      </c>
    </row>
    <row r="466" spans="1:46" x14ac:dyDescent="0.25">
      <c r="A466" s="16">
        <v>489</v>
      </c>
      <c r="B466" s="14" t="s">
        <v>955</v>
      </c>
      <c r="C466" s="19" t="s">
        <v>956</v>
      </c>
      <c r="D466" s="9" t="s">
        <v>41</v>
      </c>
      <c r="E466" s="46">
        <f t="shared" si="91"/>
        <v>1.8</v>
      </c>
      <c r="F466" s="47">
        <f t="shared" si="92"/>
        <v>0</v>
      </c>
      <c r="G466" s="48">
        <f t="shared" si="93"/>
        <v>0</v>
      </c>
      <c r="H466" s="47">
        <f t="shared" si="94"/>
        <v>0</v>
      </c>
      <c r="I466" s="48">
        <f t="shared" si="95"/>
        <v>0</v>
      </c>
      <c r="J466" s="47">
        <f t="shared" si="96"/>
        <v>1.8</v>
      </c>
      <c r="K466" s="48">
        <f t="shared" si="97"/>
        <v>1</v>
      </c>
      <c r="L466" s="47">
        <f t="shared" si="98"/>
        <v>0</v>
      </c>
      <c r="M466" s="48">
        <f t="shared" si="99"/>
        <v>0</v>
      </c>
      <c r="N466" s="47">
        <f t="shared" si="100"/>
        <v>0</v>
      </c>
      <c r="O466" s="48">
        <f t="shared" si="101"/>
        <v>0</v>
      </c>
      <c r="P466" s="47">
        <f t="shared" si="102"/>
        <v>0</v>
      </c>
      <c r="Q466" s="48">
        <f t="shared" si="103"/>
        <v>0</v>
      </c>
      <c r="R466" s="8">
        <v>0</v>
      </c>
      <c r="S466" s="2">
        <v>1.8</v>
      </c>
      <c r="T466" s="2">
        <v>0</v>
      </c>
      <c r="U466" s="2">
        <v>0</v>
      </c>
      <c r="V466" s="2">
        <v>0</v>
      </c>
      <c r="W466" s="2">
        <v>0</v>
      </c>
      <c r="X466" s="2">
        <v>0</v>
      </c>
      <c r="Y466" s="2">
        <v>0</v>
      </c>
      <c r="Z466" s="2">
        <v>0</v>
      </c>
      <c r="AA466" s="2">
        <v>0</v>
      </c>
      <c r="AB466" s="2">
        <v>0</v>
      </c>
      <c r="AC466" s="2">
        <v>0</v>
      </c>
      <c r="AD466" s="2">
        <v>0</v>
      </c>
      <c r="AE466" s="2">
        <v>0</v>
      </c>
      <c r="AF466" s="2">
        <v>0</v>
      </c>
      <c r="AG466" s="2">
        <v>0</v>
      </c>
      <c r="AH466" s="2">
        <v>1.8</v>
      </c>
      <c r="AI466" s="2">
        <v>0</v>
      </c>
      <c r="AJ466" s="2">
        <v>0</v>
      </c>
      <c r="AK466" s="2">
        <v>0</v>
      </c>
      <c r="AL466" s="2">
        <v>0</v>
      </c>
      <c r="AM466" s="2">
        <v>0</v>
      </c>
      <c r="AN466" s="2">
        <v>0</v>
      </c>
      <c r="AO466" s="2">
        <v>0</v>
      </c>
      <c r="AP466" s="2">
        <v>0</v>
      </c>
      <c r="AQ466" s="2">
        <v>0</v>
      </c>
      <c r="AR466" s="2">
        <v>0</v>
      </c>
      <c r="AS466" s="2">
        <v>0</v>
      </c>
      <c r="AT466" s="17">
        <v>0</v>
      </c>
    </row>
    <row r="467" spans="1:46" x14ac:dyDescent="0.25">
      <c r="A467" s="16">
        <v>490</v>
      </c>
      <c r="B467" s="14" t="s">
        <v>957</v>
      </c>
      <c r="C467" s="19" t="s">
        <v>958</v>
      </c>
      <c r="D467" s="9" t="s">
        <v>46</v>
      </c>
      <c r="E467" s="46">
        <f t="shared" si="91"/>
        <v>15</v>
      </c>
      <c r="F467" s="47">
        <f t="shared" si="92"/>
        <v>0</v>
      </c>
      <c r="G467" s="48">
        <f t="shared" si="93"/>
        <v>0</v>
      </c>
      <c r="H467" s="47">
        <f t="shared" si="94"/>
        <v>0</v>
      </c>
      <c r="I467" s="48">
        <f t="shared" si="95"/>
        <v>0</v>
      </c>
      <c r="J467" s="47">
        <f t="shared" si="96"/>
        <v>0</v>
      </c>
      <c r="K467" s="48">
        <f t="shared" si="97"/>
        <v>0</v>
      </c>
      <c r="L467" s="47">
        <f t="shared" si="98"/>
        <v>12</v>
      </c>
      <c r="M467" s="48">
        <f t="shared" si="99"/>
        <v>0.8</v>
      </c>
      <c r="N467" s="47">
        <f t="shared" si="100"/>
        <v>0</v>
      </c>
      <c r="O467" s="48">
        <f t="shared" si="101"/>
        <v>0</v>
      </c>
      <c r="P467" s="47">
        <f t="shared" si="102"/>
        <v>3</v>
      </c>
      <c r="Q467" s="48">
        <f t="shared" si="103"/>
        <v>0.2</v>
      </c>
      <c r="R467" s="8">
        <v>3</v>
      </c>
      <c r="S467" s="2">
        <v>12</v>
      </c>
      <c r="T467" s="2">
        <v>0</v>
      </c>
      <c r="U467" s="2">
        <v>0</v>
      </c>
      <c r="V467" s="2">
        <v>0</v>
      </c>
      <c r="W467" s="2">
        <v>0</v>
      </c>
      <c r="X467" s="2">
        <v>0</v>
      </c>
      <c r="Y467" s="2">
        <v>0</v>
      </c>
      <c r="Z467" s="2">
        <v>0</v>
      </c>
      <c r="AA467" s="2">
        <v>0</v>
      </c>
      <c r="AB467" s="2">
        <v>0</v>
      </c>
      <c r="AC467" s="2">
        <v>0</v>
      </c>
      <c r="AD467" s="2">
        <v>0</v>
      </c>
      <c r="AE467" s="2">
        <v>0</v>
      </c>
      <c r="AF467" s="2">
        <v>0</v>
      </c>
      <c r="AG467" s="2">
        <v>0</v>
      </c>
      <c r="AH467" s="2">
        <v>0</v>
      </c>
      <c r="AI467" s="2">
        <v>0</v>
      </c>
      <c r="AJ467" s="2">
        <v>12</v>
      </c>
      <c r="AK467" s="2">
        <v>12</v>
      </c>
      <c r="AL467" s="2">
        <v>0</v>
      </c>
      <c r="AM467" s="2">
        <v>0</v>
      </c>
      <c r="AN467" s="2">
        <v>0</v>
      </c>
      <c r="AO467" s="2">
        <v>0</v>
      </c>
      <c r="AP467" s="2">
        <v>0</v>
      </c>
      <c r="AQ467" s="2">
        <v>0</v>
      </c>
      <c r="AR467" s="2">
        <v>0</v>
      </c>
      <c r="AS467" s="2">
        <v>0</v>
      </c>
      <c r="AT467" s="17">
        <v>3</v>
      </c>
    </row>
    <row r="468" spans="1:46" x14ac:dyDescent="0.25">
      <c r="A468" s="16">
        <v>491</v>
      </c>
      <c r="B468" s="14" t="s">
        <v>959</v>
      </c>
      <c r="C468" s="19" t="s">
        <v>960</v>
      </c>
      <c r="D468" s="9" t="s">
        <v>41</v>
      </c>
      <c r="E468" s="46">
        <f t="shared" si="91"/>
        <v>0.124</v>
      </c>
      <c r="F468" s="47">
        <f t="shared" si="92"/>
        <v>0</v>
      </c>
      <c r="G468" s="48">
        <f t="shared" si="93"/>
        <v>0</v>
      </c>
      <c r="H468" s="47">
        <f t="shared" si="94"/>
        <v>0</v>
      </c>
      <c r="I468" s="48">
        <f t="shared" si="95"/>
        <v>0</v>
      </c>
      <c r="J468" s="47">
        <f t="shared" si="96"/>
        <v>0</v>
      </c>
      <c r="K468" s="48">
        <f t="shared" si="97"/>
        <v>0</v>
      </c>
      <c r="L468" s="47">
        <f t="shared" si="98"/>
        <v>0.124</v>
      </c>
      <c r="M468" s="48">
        <f t="shared" si="99"/>
        <v>1</v>
      </c>
      <c r="N468" s="47">
        <f t="shared" si="100"/>
        <v>0</v>
      </c>
      <c r="O468" s="48">
        <f t="shared" si="101"/>
        <v>0</v>
      </c>
      <c r="P468" s="47">
        <f t="shared" si="102"/>
        <v>0</v>
      </c>
      <c r="Q468" s="48">
        <f t="shared" si="103"/>
        <v>0</v>
      </c>
      <c r="R468" s="8">
        <v>3.0000000000000001E-3</v>
      </c>
      <c r="S468" s="2">
        <v>0.121</v>
      </c>
      <c r="T468" s="2">
        <v>0</v>
      </c>
      <c r="U468" s="2">
        <v>0</v>
      </c>
      <c r="V468" s="2">
        <v>0</v>
      </c>
      <c r="W468" s="2">
        <v>0</v>
      </c>
      <c r="X468" s="2">
        <v>0</v>
      </c>
      <c r="Y468" s="2">
        <v>0</v>
      </c>
      <c r="Z468" s="2">
        <v>0</v>
      </c>
      <c r="AA468" s="2">
        <v>0</v>
      </c>
      <c r="AB468" s="2">
        <v>0</v>
      </c>
      <c r="AC468" s="2">
        <v>0</v>
      </c>
      <c r="AD468" s="2">
        <v>0</v>
      </c>
      <c r="AE468" s="2">
        <v>0</v>
      </c>
      <c r="AF468" s="2">
        <v>0</v>
      </c>
      <c r="AG468" s="2">
        <v>0</v>
      </c>
      <c r="AH468" s="2">
        <v>0</v>
      </c>
      <c r="AI468" s="2">
        <v>0</v>
      </c>
      <c r="AJ468" s="2">
        <v>0.124</v>
      </c>
      <c r="AK468" s="2">
        <v>0</v>
      </c>
      <c r="AL468" s="2">
        <v>0</v>
      </c>
      <c r="AM468" s="2">
        <v>0</v>
      </c>
      <c r="AN468" s="2">
        <v>0</v>
      </c>
      <c r="AO468" s="2">
        <v>0</v>
      </c>
      <c r="AP468" s="2">
        <v>0</v>
      </c>
      <c r="AQ468" s="2">
        <v>0</v>
      </c>
      <c r="AR468" s="2">
        <v>0</v>
      </c>
      <c r="AS468" s="2">
        <v>0</v>
      </c>
      <c r="AT468" s="17">
        <v>0</v>
      </c>
    </row>
    <row r="469" spans="1:46" x14ac:dyDescent="0.25">
      <c r="A469" s="16">
        <v>492</v>
      </c>
      <c r="B469" s="14" t="s">
        <v>961</v>
      </c>
      <c r="C469" s="19" t="s">
        <v>962</v>
      </c>
      <c r="D469" s="9" t="s">
        <v>46</v>
      </c>
      <c r="E469" s="46">
        <f t="shared" si="91"/>
        <v>0.14600000000000002</v>
      </c>
      <c r="F469" s="47">
        <f t="shared" si="92"/>
        <v>0</v>
      </c>
      <c r="G469" s="48">
        <f t="shared" si="93"/>
        <v>0</v>
      </c>
      <c r="H469" s="47">
        <f t="shared" si="94"/>
        <v>0</v>
      </c>
      <c r="I469" s="48">
        <f t="shared" si="95"/>
        <v>0</v>
      </c>
      <c r="J469" s="47">
        <f t="shared" si="96"/>
        <v>0</v>
      </c>
      <c r="K469" s="48">
        <f t="shared" si="97"/>
        <v>0</v>
      </c>
      <c r="L469" s="47">
        <f t="shared" si="98"/>
        <v>0.13600000000000001</v>
      </c>
      <c r="M469" s="48">
        <f t="shared" si="99"/>
        <v>0.93150684931506844</v>
      </c>
      <c r="N469" s="47">
        <f t="shared" si="100"/>
        <v>0</v>
      </c>
      <c r="O469" s="48">
        <f t="shared" si="101"/>
        <v>0</v>
      </c>
      <c r="P469" s="47">
        <f t="shared" si="102"/>
        <v>0.01</v>
      </c>
      <c r="Q469" s="48">
        <f t="shared" si="103"/>
        <v>6.8493150684931503E-2</v>
      </c>
      <c r="R469" s="8">
        <v>0.01</v>
      </c>
      <c r="S469" s="2">
        <v>0.13600000000000001</v>
      </c>
      <c r="T469" s="2">
        <v>0</v>
      </c>
      <c r="U469" s="2">
        <v>0</v>
      </c>
      <c r="V469" s="2">
        <v>0</v>
      </c>
      <c r="W469" s="2">
        <v>0</v>
      </c>
      <c r="X469" s="2">
        <v>0</v>
      </c>
      <c r="Y469" s="2">
        <v>0</v>
      </c>
      <c r="Z469" s="2">
        <v>0</v>
      </c>
      <c r="AA469" s="2">
        <v>0</v>
      </c>
      <c r="AB469" s="2">
        <v>0</v>
      </c>
      <c r="AC469" s="2">
        <v>0</v>
      </c>
      <c r="AD469" s="2">
        <v>0</v>
      </c>
      <c r="AE469" s="2">
        <v>0</v>
      </c>
      <c r="AF469" s="2">
        <v>0</v>
      </c>
      <c r="AG469" s="2">
        <v>0</v>
      </c>
      <c r="AH469" s="2">
        <v>0</v>
      </c>
      <c r="AI469" s="2">
        <v>0</v>
      </c>
      <c r="AJ469" s="2">
        <v>0.13600000000000001</v>
      </c>
      <c r="AK469" s="2">
        <v>0</v>
      </c>
      <c r="AL469" s="2">
        <v>0</v>
      </c>
      <c r="AM469" s="2">
        <v>0</v>
      </c>
      <c r="AN469" s="2">
        <v>0</v>
      </c>
      <c r="AO469" s="2">
        <v>0</v>
      </c>
      <c r="AP469" s="2">
        <v>0</v>
      </c>
      <c r="AQ469" s="2">
        <v>0</v>
      </c>
      <c r="AR469" s="2">
        <v>0</v>
      </c>
      <c r="AS469" s="2">
        <v>0</v>
      </c>
      <c r="AT469" s="17">
        <v>0.01</v>
      </c>
    </row>
    <row r="470" spans="1:46" x14ac:dyDescent="0.25">
      <c r="A470" s="16">
        <v>493</v>
      </c>
      <c r="B470" s="14" t="s">
        <v>963</v>
      </c>
      <c r="C470" s="19" t="s">
        <v>964</v>
      </c>
      <c r="D470" s="9" t="s">
        <v>46</v>
      </c>
      <c r="E470" s="46">
        <f t="shared" si="91"/>
        <v>0.12</v>
      </c>
      <c r="F470" s="47">
        <f t="shared" si="92"/>
        <v>0</v>
      </c>
      <c r="G470" s="48">
        <f t="shared" si="93"/>
        <v>0</v>
      </c>
      <c r="H470" s="47">
        <f t="shared" si="94"/>
        <v>0</v>
      </c>
      <c r="I470" s="48">
        <f t="shared" si="95"/>
        <v>0</v>
      </c>
      <c r="J470" s="47">
        <f t="shared" si="96"/>
        <v>0</v>
      </c>
      <c r="K470" s="48">
        <f t="shared" si="97"/>
        <v>0</v>
      </c>
      <c r="L470" s="47">
        <f t="shared" si="98"/>
        <v>0.12</v>
      </c>
      <c r="M470" s="48">
        <f t="shared" si="99"/>
        <v>1</v>
      </c>
      <c r="N470" s="47">
        <f t="shared" si="100"/>
        <v>0</v>
      </c>
      <c r="O470" s="48">
        <f t="shared" si="101"/>
        <v>0</v>
      </c>
      <c r="P470" s="47">
        <f t="shared" si="102"/>
        <v>0</v>
      </c>
      <c r="Q470" s="48">
        <f t="shared" si="103"/>
        <v>0</v>
      </c>
      <c r="R470" s="8">
        <v>0</v>
      </c>
      <c r="S470" s="2">
        <v>0.12</v>
      </c>
      <c r="T470" s="2">
        <v>0</v>
      </c>
      <c r="U470" s="2">
        <v>0</v>
      </c>
      <c r="V470" s="2">
        <v>0</v>
      </c>
      <c r="W470" s="2">
        <v>0</v>
      </c>
      <c r="X470" s="2">
        <v>0</v>
      </c>
      <c r="Y470" s="2">
        <v>0</v>
      </c>
      <c r="Z470" s="2">
        <v>0</v>
      </c>
      <c r="AA470" s="2">
        <v>0</v>
      </c>
      <c r="AB470" s="2">
        <v>0</v>
      </c>
      <c r="AC470" s="2">
        <v>0</v>
      </c>
      <c r="AD470" s="2">
        <v>0</v>
      </c>
      <c r="AE470" s="2">
        <v>0</v>
      </c>
      <c r="AF470" s="2">
        <v>0</v>
      </c>
      <c r="AG470" s="2">
        <v>0</v>
      </c>
      <c r="AH470" s="2">
        <v>0</v>
      </c>
      <c r="AI470" s="2">
        <v>0</v>
      </c>
      <c r="AJ470" s="2">
        <v>0.12</v>
      </c>
      <c r="AK470" s="2">
        <v>0</v>
      </c>
      <c r="AL470" s="2">
        <v>0</v>
      </c>
      <c r="AM470" s="2">
        <v>0</v>
      </c>
      <c r="AN470" s="2">
        <v>0</v>
      </c>
      <c r="AO470" s="2">
        <v>0</v>
      </c>
      <c r="AP470" s="2">
        <v>0</v>
      </c>
      <c r="AQ470" s="2">
        <v>0</v>
      </c>
      <c r="AR470" s="2">
        <v>0</v>
      </c>
      <c r="AS470" s="2">
        <v>0</v>
      </c>
      <c r="AT470" s="17">
        <v>0</v>
      </c>
    </row>
    <row r="471" spans="1:46" x14ac:dyDescent="0.25">
      <c r="A471" s="16">
        <v>494</v>
      </c>
      <c r="B471" s="14" t="s">
        <v>965</v>
      </c>
      <c r="C471" s="19" t="s">
        <v>966</v>
      </c>
      <c r="D471" s="9" t="s">
        <v>41</v>
      </c>
      <c r="E471" s="46">
        <f t="shared" si="91"/>
        <v>196.3</v>
      </c>
      <c r="F471" s="47">
        <f t="shared" si="92"/>
        <v>0</v>
      </c>
      <c r="G471" s="48">
        <f t="shared" si="93"/>
        <v>0</v>
      </c>
      <c r="H471" s="47">
        <f t="shared" si="94"/>
        <v>0</v>
      </c>
      <c r="I471" s="48">
        <f t="shared" si="95"/>
        <v>0</v>
      </c>
      <c r="J471" s="47">
        <f t="shared" si="96"/>
        <v>0</v>
      </c>
      <c r="K471" s="48">
        <f t="shared" si="97"/>
        <v>0</v>
      </c>
      <c r="L471" s="47">
        <f t="shared" si="98"/>
        <v>189.8</v>
      </c>
      <c r="M471" s="48">
        <f t="shared" si="99"/>
        <v>0.9668874172185431</v>
      </c>
      <c r="N471" s="47">
        <f t="shared" si="100"/>
        <v>0</v>
      </c>
      <c r="O471" s="48">
        <f t="shared" si="101"/>
        <v>0</v>
      </c>
      <c r="P471" s="47">
        <f t="shared" si="102"/>
        <v>6.5</v>
      </c>
      <c r="Q471" s="48">
        <f t="shared" si="103"/>
        <v>3.3112582781456949E-2</v>
      </c>
      <c r="R471" s="8">
        <v>0</v>
      </c>
      <c r="S471" s="2">
        <v>57.2</v>
      </c>
      <c r="T471" s="2">
        <v>139.1</v>
      </c>
      <c r="U471" s="2">
        <v>0</v>
      </c>
      <c r="V471" s="2">
        <v>0</v>
      </c>
      <c r="W471" s="2">
        <v>0</v>
      </c>
      <c r="X471" s="2">
        <v>0</v>
      </c>
      <c r="Y471" s="2">
        <v>0</v>
      </c>
      <c r="Z471" s="2">
        <v>0</v>
      </c>
      <c r="AA471" s="2">
        <v>0</v>
      </c>
      <c r="AB471" s="2">
        <v>0</v>
      </c>
      <c r="AC471" s="2">
        <v>0</v>
      </c>
      <c r="AD471" s="2">
        <v>139.1</v>
      </c>
      <c r="AE471" s="2">
        <v>0</v>
      </c>
      <c r="AF471" s="2">
        <v>0</v>
      </c>
      <c r="AG471" s="2">
        <v>0</v>
      </c>
      <c r="AH471" s="2">
        <v>0</v>
      </c>
      <c r="AI471" s="2">
        <v>0</v>
      </c>
      <c r="AJ471" s="2">
        <v>50.7</v>
      </c>
      <c r="AK471" s="2">
        <v>0</v>
      </c>
      <c r="AL471" s="2">
        <v>0</v>
      </c>
      <c r="AM471" s="2">
        <v>0</v>
      </c>
      <c r="AN471" s="2">
        <v>0</v>
      </c>
      <c r="AO471" s="2">
        <v>0</v>
      </c>
      <c r="AP471" s="2">
        <v>0</v>
      </c>
      <c r="AQ471" s="2">
        <v>0</v>
      </c>
      <c r="AR471" s="2">
        <v>0</v>
      </c>
      <c r="AS471" s="2">
        <v>0</v>
      </c>
      <c r="AT471" s="17">
        <v>6.5</v>
      </c>
    </row>
    <row r="472" spans="1:46" x14ac:dyDescent="0.25">
      <c r="A472" s="16">
        <v>495</v>
      </c>
      <c r="B472" s="14" t="s">
        <v>967</v>
      </c>
      <c r="C472" s="19" t="s">
        <v>968</v>
      </c>
      <c r="D472" s="9" t="s">
        <v>514</v>
      </c>
      <c r="E472" s="46">
        <f t="shared" si="91"/>
        <v>0.96</v>
      </c>
      <c r="F472" s="47">
        <f t="shared" si="92"/>
        <v>0</v>
      </c>
      <c r="G472" s="48">
        <f t="shared" si="93"/>
        <v>0</v>
      </c>
      <c r="H472" s="47">
        <f t="shared" si="94"/>
        <v>0</v>
      </c>
      <c r="I472" s="48">
        <f t="shared" si="95"/>
        <v>0</v>
      </c>
      <c r="J472" s="47">
        <f t="shared" si="96"/>
        <v>0</v>
      </c>
      <c r="K472" s="48">
        <f t="shared" si="97"/>
        <v>0</v>
      </c>
      <c r="L472" s="47">
        <f t="shared" si="98"/>
        <v>0</v>
      </c>
      <c r="M472" s="48">
        <f t="shared" si="99"/>
        <v>0</v>
      </c>
      <c r="N472" s="47">
        <f t="shared" si="100"/>
        <v>0.96</v>
      </c>
      <c r="O472" s="48">
        <f t="shared" si="101"/>
        <v>1</v>
      </c>
      <c r="P472" s="47">
        <f t="shared" si="102"/>
        <v>0</v>
      </c>
      <c r="Q472" s="48">
        <f t="shared" si="103"/>
        <v>0</v>
      </c>
      <c r="R472" s="8">
        <v>0</v>
      </c>
      <c r="S472" s="2">
        <v>0.48</v>
      </c>
      <c r="T472" s="2">
        <v>0.48</v>
      </c>
      <c r="U472" s="2">
        <v>0</v>
      </c>
      <c r="V472" s="2">
        <v>0</v>
      </c>
      <c r="W472" s="2">
        <v>0</v>
      </c>
      <c r="X472" s="2">
        <v>0</v>
      </c>
      <c r="Y472" s="2">
        <v>0</v>
      </c>
      <c r="Z472" s="2">
        <v>0</v>
      </c>
      <c r="AA472" s="2">
        <v>0</v>
      </c>
      <c r="AB472" s="2">
        <v>0</v>
      </c>
      <c r="AC472" s="2">
        <v>0</v>
      </c>
      <c r="AD472" s="2">
        <v>0</v>
      </c>
      <c r="AE472" s="2">
        <v>0</v>
      </c>
      <c r="AF472" s="2">
        <v>0</v>
      </c>
      <c r="AG472" s="2">
        <v>0</v>
      </c>
      <c r="AH472" s="2">
        <v>0</v>
      </c>
      <c r="AI472" s="2">
        <v>0</v>
      </c>
      <c r="AJ472" s="2">
        <v>0</v>
      </c>
      <c r="AK472" s="2">
        <v>0</v>
      </c>
      <c r="AL472" s="2">
        <v>0</v>
      </c>
      <c r="AM472" s="2">
        <v>0</v>
      </c>
      <c r="AN472" s="2">
        <v>0.48</v>
      </c>
      <c r="AO472" s="2">
        <v>0</v>
      </c>
      <c r="AP472" s="2">
        <v>0.48</v>
      </c>
      <c r="AQ472" s="2">
        <v>0.48</v>
      </c>
      <c r="AR472" s="2">
        <v>0</v>
      </c>
      <c r="AS472" s="2">
        <v>0</v>
      </c>
      <c r="AT472" s="17">
        <v>0</v>
      </c>
    </row>
    <row r="473" spans="1:46" x14ac:dyDescent="0.25">
      <c r="A473" s="16">
        <v>496</v>
      </c>
      <c r="B473" s="14" t="s">
        <v>969</v>
      </c>
      <c r="C473" s="19" t="s">
        <v>970</v>
      </c>
      <c r="D473" s="9" t="s">
        <v>46</v>
      </c>
      <c r="E473" s="46">
        <f t="shared" si="91"/>
        <v>3.2000000000000001E-2</v>
      </c>
      <c r="F473" s="47">
        <f t="shared" si="92"/>
        <v>0</v>
      </c>
      <c r="G473" s="48">
        <f t="shared" si="93"/>
        <v>0</v>
      </c>
      <c r="H473" s="47">
        <f t="shared" si="94"/>
        <v>0</v>
      </c>
      <c r="I473" s="48">
        <f t="shared" si="95"/>
        <v>0</v>
      </c>
      <c r="J473" s="47">
        <f t="shared" si="96"/>
        <v>0</v>
      </c>
      <c r="K473" s="48">
        <f t="shared" si="97"/>
        <v>0</v>
      </c>
      <c r="L473" s="47">
        <f t="shared" si="98"/>
        <v>0</v>
      </c>
      <c r="M473" s="48">
        <f t="shared" si="99"/>
        <v>0</v>
      </c>
      <c r="N473" s="47">
        <f t="shared" si="100"/>
        <v>3.2000000000000001E-2</v>
      </c>
      <c r="O473" s="48">
        <f t="shared" si="101"/>
        <v>1</v>
      </c>
      <c r="P473" s="47">
        <f t="shared" si="102"/>
        <v>0</v>
      </c>
      <c r="Q473" s="48">
        <f t="shared" si="103"/>
        <v>0</v>
      </c>
      <c r="R473" s="8">
        <v>0</v>
      </c>
      <c r="S473" s="2">
        <v>0</v>
      </c>
      <c r="T473" s="2">
        <v>3.2000000000000001E-2</v>
      </c>
      <c r="U473" s="2">
        <v>0</v>
      </c>
      <c r="V473" s="2">
        <v>0</v>
      </c>
      <c r="W473" s="2">
        <v>0</v>
      </c>
      <c r="X473" s="2">
        <v>0</v>
      </c>
      <c r="Y473" s="2">
        <v>0</v>
      </c>
      <c r="Z473" s="2">
        <v>0</v>
      </c>
      <c r="AA473" s="2">
        <v>0</v>
      </c>
      <c r="AB473" s="2">
        <v>0</v>
      </c>
      <c r="AC473" s="2">
        <v>0</v>
      </c>
      <c r="AD473" s="2">
        <v>0</v>
      </c>
      <c r="AE473" s="2">
        <v>0</v>
      </c>
      <c r="AF473" s="2">
        <v>0</v>
      </c>
      <c r="AG473" s="2">
        <v>0</v>
      </c>
      <c r="AH473" s="2">
        <v>0</v>
      </c>
      <c r="AI473" s="2">
        <v>0</v>
      </c>
      <c r="AJ473" s="2">
        <v>0</v>
      </c>
      <c r="AK473" s="2">
        <v>0</v>
      </c>
      <c r="AL473" s="2">
        <v>0</v>
      </c>
      <c r="AM473" s="2">
        <v>0</v>
      </c>
      <c r="AN473" s="2">
        <v>0</v>
      </c>
      <c r="AO473" s="2">
        <v>0</v>
      </c>
      <c r="AP473" s="2">
        <v>3.2000000000000001E-2</v>
      </c>
      <c r="AQ473" s="2">
        <v>3.2000000000000001E-2</v>
      </c>
      <c r="AR473" s="2">
        <v>0</v>
      </c>
      <c r="AS473" s="2">
        <v>0</v>
      </c>
      <c r="AT473" s="17">
        <v>0</v>
      </c>
    </row>
    <row r="474" spans="1:46" x14ac:dyDescent="0.25">
      <c r="A474" s="16">
        <v>497</v>
      </c>
      <c r="B474" s="14" t="s">
        <v>971</v>
      </c>
      <c r="C474" s="19" t="s">
        <v>972</v>
      </c>
      <c r="D474" s="9" t="s">
        <v>41</v>
      </c>
      <c r="E474" s="46">
        <f t="shared" si="91"/>
        <v>9.4E-2</v>
      </c>
      <c r="F474" s="47">
        <f t="shared" si="92"/>
        <v>0</v>
      </c>
      <c r="G474" s="48">
        <f t="shared" si="93"/>
        <v>0</v>
      </c>
      <c r="H474" s="47">
        <f t="shared" si="94"/>
        <v>0</v>
      </c>
      <c r="I474" s="48">
        <f t="shared" si="95"/>
        <v>0</v>
      </c>
      <c r="J474" s="47">
        <f t="shared" si="96"/>
        <v>4.7E-2</v>
      </c>
      <c r="K474" s="48">
        <f t="shared" si="97"/>
        <v>0.5</v>
      </c>
      <c r="L474" s="47">
        <f t="shared" si="98"/>
        <v>0</v>
      </c>
      <c r="M474" s="48">
        <f t="shared" si="99"/>
        <v>0</v>
      </c>
      <c r="N474" s="47">
        <f t="shared" si="100"/>
        <v>4.7E-2</v>
      </c>
      <c r="O474" s="48">
        <f t="shared" si="101"/>
        <v>0.5</v>
      </c>
      <c r="P474" s="47">
        <f t="shared" si="102"/>
        <v>0</v>
      </c>
      <c r="Q474" s="48">
        <f t="shared" si="103"/>
        <v>0</v>
      </c>
      <c r="R474" s="8">
        <v>0</v>
      </c>
      <c r="S474" s="2">
        <v>4.7E-2</v>
      </c>
      <c r="T474" s="2">
        <v>4.7E-2</v>
      </c>
      <c r="U474" s="2">
        <v>0</v>
      </c>
      <c r="V474" s="2">
        <v>0</v>
      </c>
      <c r="W474" s="2">
        <v>0</v>
      </c>
      <c r="X474" s="2">
        <v>0</v>
      </c>
      <c r="Y474" s="2">
        <v>0</v>
      </c>
      <c r="Z474" s="2">
        <v>0</v>
      </c>
      <c r="AA474" s="2">
        <v>0</v>
      </c>
      <c r="AB474" s="2">
        <v>0</v>
      </c>
      <c r="AC474" s="2">
        <v>0</v>
      </c>
      <c r="AD474" s="2">
        <v>0</v>
      </c>
      <c r="AE474" s="2">
        <v>0</v>
      </c>
      <c r="AF474" s="2">
        <v>0</v>
      </c>
      <c r="AG474" s="2">
        <v>0</v>
      </c>
      <c r="AH474" s="2">
        <v>4.7E-2</v>
      </c>
      <c r="AI474" s="2">
        <v>0</v>
      </c>
      <c r="AJ474" s="2">
        <v>0</v>
      </c>
      <c r="AK474" s="2">
        <v>0</v>
      </c>
      <c r="AL474" s="2">
        <v>0</v>
      </c>
      <c r="AM474" s="2">
        <v>0</v>
      </c>
      <c r="AN474" s="2">
        <v>0</v>
      </c>
      <c r="AO474" s="2">
        <v>0</v>
      </c>
      <c r="AP474" s="2">
        <v>4.7E-2</v>
      </c>
      <c r="AQ474" s="2">
        <v>4.7E-2</v>
      </c>
      <c r="AR474" s="2">
        <v>0</v>
      </c>
      <c r="AS474" s="2">
        <v>0</v>
      </c>
      <c r="AT474" s="17">
        <v>0</v>
      </c>
    </row>
    <row r="475" spans="1:46" x14ac:dyDescent="0.25">
      <c r="A475" s="16">
        <v>498</v>
      </c>
      <c r="B475" s="14" t="s">
        <v>973</v>
      </c>
      <c r="C475" s="19" t="s">
        <v>974</v>
      </c>
      <c r="D475" s="9" t="s">
        <v>46</v>
      </c>
      <c r="E475" s="46">
        <f t="shared" si="91"/>
        <v>9.4E-2</v>
      </c>
      <c r="F475" s="47">
        <f t="shared" si="92"/>
        <v>0</v>
      </c>
      <c r="G475" s="48">
        <f t="shared" si="93"/>
        <v>0</v>
      </c>
      <c r="H475" s="47">
        <f t="shared" si="94"/>
        <v>0</v>
      </c>
      <c r="I475" s="48">
        <f t="shared" si="95"/>
        <v>0</v>
      </c>
      <c r="J475" s="47">
        <f t="shared" si="96"/>
        <v>4.7E-2</v>
      </c>
      <c r="K475" s="48">
        <f t="shared" si="97"/>
        <v>0.5</v>
      </c>
      <c r="L475" s="47">
        <f t="shared" si="98"/>
        <v>0</v>
      </c>
      <c r="M475" s="48">
        <f t="shared" si="99"/>
        <v>0</v>
      </c>
      <c r="N475" s="47">
        <f t="shared" si="100"/>
        <v>4.7E-2</v>
      </c>
      <c r="O475" s="48">
        <f t="shared" si="101"/>
        <v>0.5</v>
      </c>
      <c r="P475" s="47">
        <f t="shared" si="102"/>
        <v>0</v>
      </c>
      <c r="Q475" s="48">
        <f t="shared" si="103"/>
        <v>0</v>
      </c>
      <c r="R475" s="8">
        <v>0</v>
      </c>
      <c r="S475" s="2">
        <v>4.7E-2</v>
      </c>
      <c r="T475" s="2">
        <v>4.7E-2</v>
      </c>
      <c r="U475" s="2">
        <v>0</v>
      </c>
      <c r="V475" s="2">
        <v>0</v>
      </c>
      <c r="W475" s="2">
        <v>0</v>
      </c>
      <c r="X475" s="2">
        <v>0</v>
      </c>
      <c r="Y475" s="2">
        <v>0</v>
      </c>
      <c r="Z475" s="2">
        <v>0</v>
      </c>
      <c r="AA475" s="2">
        <v>0</v>
      </c>
      <c r="AB475" s="2">
        <v>0</v>
      </c>
      <c r="AC475" s="2">
        <v>0</v>
      </c>
      <c r="AD475" s="2">
        <v>0</v>
      </c>
      <c r="AE475" s="2">
        <v>0</v>
      </c>
      <c r="AF475" s="2">
        <v>0</v>
      </c>
      <c r="AG475" s="2">
        <v>0</v>
      </c>
      <c r="AH475" s="2">
        <v>4.7E-2</v>
      </c>
      <c r="AI475" s="2">
        <v>0</v>
      </c>
      <c r="AJ475" s="2">
        <v>0</v>
      </c>
      <c r="AK475" s="2">
        <v>0</v>
      </c>
      <c r="AL475" s="2">
        <v>0</v>
      </c>
      <c r="AM475" s="2">
        <v>0</v>
      </c>
      <c r="AN475" s="2">
        <v>0</v>
      </c>
      <c r="AO475" s="2">
        <v>0</v>
      </c>
      <c r="AP475" s="2">
        <v>4.7E-2</v>
      </c>
      <c r="AQ475" s="2">
        <v>4.7E-2</v>
      </c>
      <c r="AR475" s="2">
        <v>0</v>
      </c>
      <c r="AS475" s="2">
        <v>0</v>
      </c>
      <c r="AT475" s="17">
        <v>0</v>
      </c>
    </row>
    <row r="476" spans="1:46" x14ac:dyDescent="0.25">
      <c r="A476" s="16">
        <v>499</v>
      </c>
      <c r="B476" s="14" t="s">
        <v>975</v>
      </c>
      <c r="C476" s="19" t="s">
        <v>976</v>
      </c>
      <c r="D476" s="9" t="s">
        <v>41</v>
      </c>
      <c r="E476" s="46">
        <f t="shared" si="91"/>
        <v>3.0000000000000001E-3</v>
      </c>
      <c r="F476" s="47">
        <f t="shared" si="92"/>
        <v>0</v>
      </c>
      <c r="G476" s="48">
        <f t="shared" si="93"/>
        <v>0</v>
      </c>
      <c r="H476" s="47">
        <f t="shared" si="94"/>
        <v>0</v>
      </c>
      <c r="I476" s="48">
        <f t="shared" si="95"/>
        <v>0</v>
      </c>
      <c r="J476" s="47">
        <f t="shared" si="96"/>
        <v>0</v>
      </c>
      <c r="K476" s="48">
        <f t="shared" si="97"/>
        <v>0</v>
      </c>
      <c r="L476" s="47">
        <f t="shared" si="98"/>
        <v>1E-3</v>
      </c>
      <c r="M476" s="48">
        <f t="shared" si="99"/>
        <v>0.33333333333333331</v>
      </c>
      <c r="N476" s="47">
        <f t="shared" si="100"/>
        <v>2E-3</v>
      </c>
      <c r="O476" s="48">
        <f t="shared" si="101"/>
        <v>0.66666666666666663</v>
      </c>
      <c r="P476" s="47">
        <f t="shared" si="102"/>
        <v>0</v>
      </c>
      <c r="Q476" s="48">
        <f t="shared" si="103"/>
        <v>0</v>
      </c>
      <c r="R476" s="8">
        <v>0</v>
      </c>
      <c r="S476" s="2">
        <v>1E-3</v>
      </c>
      <c r="T476" s="2">
        <v>2E-3</v>
      </c>
      <c r="U476" s="2">
        <v>0</v>
      </c>
      <c r="V476" s="2">
        <v>0</v>
      </c>
      <c r="W476" s="2">
        <v>0</v>
      </c>
      <c r="X476" s="2">
        <v>0</v>
      </c>
      <c r="Y476" s="2">
        <v>0</v>
      </c>
      <c r="Z476" s="2">
        <v>0</v>
      </c>
      <c r="AA476" s="2">
        <v>0</v>
      </c>
      <c r="AB476" s="2">
        <v>0</v>
      </c>
      <c r="AC476" s="2">
        <v>0</v>
      </c>
      <c r="AD476" s="2">
        <v>0</v>
      </c>
      <c r="AE476" s="2">
        <v>0</v>
      </c>
      <c r="AF476" s="2">
        <v>0</v>
      </c>
      <c r="AG476" s="2">
        <v>0</v>
      </c>
      <c r="AH476" s="2">
        <v>0</v>
      </c>
      <c r="AI476" s="2">
        <v>0</v>
      </c>
      <c r="AJ476" s="2">
        <v>1E-3</v>
      </c>
      <c r="AK476" s="2">
        <v>0</v>
      </c>
      <c r="AL476" s="2">
        <v>0</v>
      </c>
      <c r="AM476" s="2">
        <v>0</v>
      </c>
      <c r="AN476" s="2">
        <v>0</v>
      </c>
      <c r="AO476" s="2">
        <v>0</v>
      </c>
      <c r="AP476" s="2">
        <v>2E-3</v>
      </c>
      <c r="AQ476" s="2">
        <v>2E-3</v>
      </c>
      <c r="AR476" s="2">
        <v>0</v>
      </c>
      <c r="AS476" s="2">
        <v>0</v>
      </c>
      <c r="AT476" s="17">
        <v>0</v>
      </c>
    </row>
    <row r="477" spans="1:46" x14ac:dyDescent="0.25">
      <c r="A477" s="16">
        <v>500</v>
      </c>
      <c r="B477" s="14" t="s">
        <v>977</v>
      </c>
      <c r="C477" s="19" t="s">
        <v>978</v>
      </c>
      <c r="D477" s="9" t="s">
        <v>41</v>
      </c>
      <c r="E477" s="46">
        <f t="shared" si="91"/>
        <v>2.5000000000000001E-2</v>
      </c>
      <c r="F477" s="47">
        <f t="shared" si="92"/>
        <v>0</v>
      </c>
      <c r="G477" s="48">
        <f t="shared" si="93"/>
        <v>0</v>
      </c>
      <c r="H477" s="47">
        <f t="shared" si="94"/>
        <v>0</v>
      </c>
      <c r="I477" s="48">
        <f t="shared" si="95"/>
        <v>0</v>
      </c>
      <c r="J477" s="47">
        <f t="shared" si="96"/>
        <v>0</v>
      </c>
      <c r="K477" s="48">
        <f t="shared" si="97"/>
        <v>0</v>
      </c>
      <c r="L477" s="47">
        <f t="shared" si="98"/>
        <v>1.4E-2</v>
      </c>
      <c r="M477" s="48">
        <f t="shared" si="99"/>
        <v>0.55999999999999994</v>
      </c>
      <c r="N477" s="47">
        <f t="shared" si="100"/>
        <v>1.0999999999999999E-2</v>
      </c>
      <c r="O477" s="48">
        <f t="shared" si="101"/>
        <v>0.43999999999999995</v>
      </c>
      <c r="P477" s="47">
        <f t="shared" si="102"/>
        <v>0</v>
      </c>
      <c r="Q477" s="48">
        <f t="shared" si="103"/>
        <v>0</v>
      </c>
      <c r="R477" s="8">
        <v>0</v>
      </c>
      <c r="S477" s="2">
        <v>1.4E-2</v>
      </c>
      <c r="T477" s="2">
        <v>1.0999999999999999E-2</v>
      </c>
      <c r="U477" s="2">
        <v>0</v>
      </c>
      <c r="V477" s="2">
        <v>0</v>
      </c>
      <c r="W477" s="2">
        <v>0</v>
      </c>
      <c r="X477" s="2">
        <v>0</v>
      </c>
      <c r="Y477" s="2">
        <v>0</v>
      </c>
      <c r="Z477" s="2">
        <v>0</v>
      </c>
      <c r="AA477" s="2">
        <v>0</v>
      </c>
      <c r="AB477" s="2">
        <v>0</v>
      </c>
      <c r="AC477" s="2">
        <v>0</v>
      </c>
      <c r="AD477" s="2">
        <v>0</v>
      </c>
      <c r="AE477" s="2">
        <v>0</v>
      </c>
      <c r="AF477" s="2">
        <v>0</v>
      </c>
      <c r="AG477" s="2">
        <v>0</v>
      </c>
      <c r="AH477" s="2">
        <v>0</v>
      </c>
      <c r="AI477" s="2">
        <v>0</v>
      </c>
      <c r="AJ477" s="2">
        <v>1.4E-2</v>
      </c>
      <c r="AK477" s="2">
        <v>0</v>
      </c>
      <c r="AL477" s="2">
        <v>0</v>
      </c>
      <c r="AM477" s="2">
        <v>0</v>
      </c>
      <c r="AN477" s="2">
        <v>0</v>
      </c>
      <c r="AO477" s="2">
        <v>0</v>
      </c>
      <c r="AP477" s="2">
        <v>1.0999999999999999E-2</v>
      </c>
      <c r="AQ477" s="2">
        <v>1.0999999999999999E-2</v>
      </c>
      <c r="AR477" s="2">
        <v>0</v>
      </c>
      <c r="AS477" s="2">
        <v>0</v>
      </c>
      <c r="AT477" s="17">
        <v>0</v>
      </c>
    </row>
    <row r="478" spans="1:46" x14ac:dyDescent="0.25">
      <c r="D478" s="49" t="s">
        <v>988</v>
      </c>
      <c r="E478" s="49">
        <f>SUM(E479:E483)</f>
        <v>1298265.7829999998</v>
      </c>
      <c r="F478" s="49">
        <f>SUM(F479:F483)</f>
        <v>174994.90400000004</v>
      </c>
      <c r="G478" s="48">
        <f t="shared" si="93"/>
        <v>0.13479127794281556</v>
      </c>
      <c r="H478" s="49">
        <f>SUM(H479:H483)</f>
        <v>89982.304999999993</v>
      </c>
      <c r="I478" s="48">
        <f t="shared" si="95"/>
        <v>6.9309617628580761E-2</v>
      </c>
      <c r="J478" s="49">
        <f>SUM(J479:J483)</f>
        <v>151171.764</v>
      </c>
      <c r="K478" s="48">
        <f t="shared" si="97"/>
        <v>0.11644130653330176</v>
      </c>
      <c r="L478" s="49">
        <f>SUM(L479:L483)</f>
        <v>30702.283000000007</v>
      </c>
      <c r="M478" s="48">
        <f t="shared" si="99"/>
        <v>2.3648688428846938E-2</v>
      </c>
      <c r="N478" s="49">
        <f>SUM(N479:N483)</f>
        <v>372573.81999999989</v>
      </c>
      <c r="O478" s="48">
        <f t="shared" si="101"/>
        <v>0.28697807866357355</v>
      </c>
      <c r="P478" s="49">
        <f>SUM(P479:P483)</f>
        <v>478840.70699999994</v>
      </c>
      <c r="Q478" s="48">
        <f t="shared" si="103"/>
        <v>0.36883103080288143</v>
      </c>
    </row>
    <row r="479" spans="1:46" x14ac:dyDescent="0.25">
      <c r="D479" s="50" t="s">
        <v>989</v>
      </c>
      <c r="E479" s="50">
        <f xml:space="preserve"> SUMIF($D$6:$D$477, "1",E6:E477)</f>
        <v>22.724999999999998</v>
      </c>
      <c r="F479" s="50">
        <f xml:space="preserve"> SUMIF($D$6:$D$477, "1",F6:F477)</f>
        <v>0</v>
      </c>
      <c r="G479" s="48">
        <f t="shared" si="93"/>
        <v>0</v>
      </c>
      <c r="H479" s="50">
        <f xml:space="preserve"> SUMIF($D$6:$D$477, "1",H6:H477)</f>
        <v>0</v>
      </c>
      <c r="I479" s="48">
        <f t="shared" si="95"/>
        <v>0</v>
      </c>
      <c r="J479" s="50">
        <f xml:space="preserve"> SUMIF($D$6:$D$477, "1",J6:J477)</f>
        <v>2.5479999999999996</v>
      </c>
      <c r="K479" s="48">
        <f t="shared" si="97"/>
        <v>0.11212321232123211</v>
      </c>
      <c r="L479" s="50">
        <f xml:space="preserve"> SUMIF($D$6:$D$477, "1",L6:L477)</f>
        <v>10.335999999999995</v>
      </c>
      <c r="M479" s="48">
        <f t="shared" si="99"/>
        <v>0.45482948294829467</v>
      </c>
      <c r="N479" s="50">
        <f xml:space="preserve"> SUMIF($D$6:$D$477, "1",N6:N477)</f>
        <v>7.7610000000000001</v>
      </c>
      <c r="O479" s="48">
        <f t="shared" si="101"/>
        <v>0.34151815181518158</v>
      </c>
      <c r="P479" s="50">
        <f xml:space="preserve"> SUMIF($D$6:$D$477, "1",P6:P477)</f>
        <v>2.0799999999999992</v>
      </c>
      <c r="Q479" s="48">
        <f t="shared" si="103"/>
        <v>9.1529152915291498E-2</v>
      </c>
    </row>
    <row r="480" spans="1:46" x14ac:dyDescent="0.25">
      <c r="D480" s="50" t="s">
        <v>990</v>
      </c>
      <c r="E480" s="50">
        <f xml:space="preserve"> SUMIF($D$6:$D$477, "2",E6:E477)</f>
        <v>259.26600000000008</v>
      </c>
      <c r="F480" s="50">
        <f xml:space="preserve"> SUMIF($D$6:$D$477, "2",F6:F477)</f>
        <v>1.8639999999999999</v>
      </c>
      <c r="G480" s="48">
        <f t="shared" si="93"/>
        <v>7.1895273580029747E-3</v>
      </c>
      <c r="H480" s="50">
        <f xml:space="preserve"> SUMIF($D$6:$D$477, "2",H6:H477)</f>
        <v>0</v>
      </c>
      <c r="I480" s="48">
        <f t="shared" si="95"/>
        <v>0</v>
      </c>
      <c r="J480" s="50">
        <f xml:space="preserve"> SUMIF($D$6:$D$477, "2",J6:J477)</f>
        <v>161.798</v>
      </c>
      <c r="K480" s="48">
        <f t="shared" si="97"/>
        <v>0.62406177439386556</v>
      </c>
      <c r="L480" s="50">
        <f xml:space="preserve"> SUMIF($D$6:$D$477, "2",L6:L477)</f>
        <v>31.805</v>
      </c>
      <c r="M480" s="48">
        <f t="shared" si="99"/>
        <v>0.12267323906721278</v>
      </c>
      <c r="N480" s="50">
        <f xml:space="preserve"> SUMIF($D$6:$D$477, "2",N6:N477)</f>
        <v>21.868000000000002</v>
      </c>
      <c r="O480" s="48">
        <f t="shared" si="101"/>
        <v>8.4345807009017754E-2</v>
      </c>
      <c r="P480" s="50">
        <f xml:space="preserve"> SUMIF($D$6:$D$477, "2",P6:P477)</f>
        <v>41.930999999999997</v>
      </c>
      <c r="Q480" s="48">
        <f t="shared" si="103"/>
        <v>0.16172965217190061</v>
      </c>
    </row>
    <row r="481" spans="4:17" x14ac:dyDescent="0.25">
      <c r="D481" s="50" t="s">
        <v>991</v>
      </c>
      <c r="E481" s="50">
        <f xml:space="preserve"> SUMIF($D$6:$D$477, "3",E6:E477)</f>
        <v>38453.554999999978</v>
      </c>
      <c r="F481" s="50">
        <f xml:space="preserve"> SUMIF($D$6:$D$477, "3",F6:F477)</f>
        <v>10.6</v>
      </c>
      <c r="G481" s="48">
        <f t="shared" si="93"/>
        <v>2.7565721816877542E-4</v>
      </c>
      <c r="H481" s="50">
        <f xml:space="preserve"> SUMIF($D$6:$D$477, "3",H6:H477)</f>
        <v>22460</v>
      </c>
      <c r="I481" s="48">
        <f t="shared" si="95"/>
        <v>0.58408123774251852</v>
      </c>
      <c r="J481" s="50">
        <f xml:space="preserve"> SUMIF($D$6:$D$477, "3",J6:J477)</f>
        <v>1194.2150000000006</v>
      </c>
      <c r="K481" s="48">
        <f t="shared" si="97"/>
        <v>3.1056036301455127E-2</v>
      </c>
      <c r="L481" s="50">
        <f xml:space="preserve"> SUMIF($D$6:$D$477, "3",L6:L477)</f>
        <v>5043.244999999999</v>
      </c>
      <c r="M481" s="48">
        <f t="shared" si="99"/>
        <v>0.13115159313618732</v>
      </c>
      <c r="N481" s="50">
        <f xml:space="preserve"> SUMIF($D$6:$D$477, "3",N6:N477)</f>
        <v>56.04</v>
      </c>
      <c r="O481" s="48">
        <f t="shared" si="101"/>
        <v>1.4573425005828468E-3</v>
      </c>
      <c r="P481" s="50">
        <f xml:space="preserve"> SUMIF($D$6:$D$477, "3",P6:P477)</f>
        <v>9689.4549999999999</v>
      </c>
      <c r="Q481" s="48">
        <f t="shared" si="103"/>
        <v>0.25197813310108791</v>
      </c>
    </row>
    <row r="482" spans="4:17" x14ac:dyDescent="0.25">
      <c r="D482" s="50" t="s">
        <v>992</v>
      </c>
      <c r="E482" s="50">
        <f xml:space="preserve"> SUMIF($D$6:$D$477, "4",E6:E477)</f>
        <v>479521.46900000016</v>
      </c>
      <c r="F482" s="50">
        <f xml:space="preserve"> SUMIF($D$6:$D$477, "4",F6:F477)</f>
        <v>174441.11700000003</v>
      </c>
      <c r="G482" s="48">
        <f t="shared" si="93"/>
        <v>0.36378166208862689</v>
      </c>
      <c r="H482" s="50">
        <f xml:space="preserve"> SUMIF($D$6:$D$477, "4",H6:H477)</f>
        <v>39945.504000000001</v>
      </c>
      <c r="I482" s="48">
        <f t="shared" si="95"/>
        <v>8.3302847906482347E-2</v>
      </c>
      <c r="J482" s="50">
        <f xml:space="preserve"> SUMIF($D$6:$D$477, "4",J6:J477)</f>
        <v>108772.23300000001</v>
      </c>
      <c r="K482" s="48">
        <f t="shared" si="97"/>
        <v>0.22683495950000931</v>
      </c>
      <c r="L482" s="50">
        <f xml:space="preserve"> SUMIF($D$6:$D$477, "4",L6:L477)</f>
        <v>23337.853000000006</v>
      </c>
      <c r="M482" s="48">
        <f t="shared" si="99"/>
        <v>4.8669047182953132E-2</v>
      </c>
      <c r="N482" s="50">
        <f xml:space="preserve"> SUMIF($D$6:$D$477, "4",N6:N477)</f>
        <v>94681.894000000015</v>
      </c>
      <c r="O482" s="48">
        <f t="shared" si="101"/>
        <v>0.19745079234398155</v>
      </c>
      <c r="P482" s="50">
        <f xml:space="preserve"> SUMIF($D$6:$D$477, "4",P6:P477)</f>
        <v>38342.868000000002</v>
      </c>
      <c r="Q482" s="48">
        <f t="shared" si="103"/>
        <v>7.9960690977946572E-2</v>
      </c>
    </row>
    <row r="483" spans="4:17" x14ac:dyDescent="0.25">
      <c r="D483" s="50" t="s">
        <v>993</v>
      </c>
      <c r="E483" s="50">
        <f xml:space="preserve"> SUMIF($D$6:$D$477, "5",E6:E477)</f>
        <v>780008.76799999957</v>
      </c>
      <c r="F483" s="50">
        <f xml:space="preserve"> SUMIF($D$6:$D$477, "5",F6:F477)</f>
        <v>541.32300000000009</v>
      </c>
      <c r="G483" s="48">
        <f t="shared" si="93"/>
        <v>6.9399604492651086E-4</v>
      </c>
      <c r="H483" s="50">
        <f xml:space="preserve"> SUMIF($D$6:$D$477, "5",H6:H477)</f>
        <v>27576.800999999996</v>
      </c>
      <c r="I483" s="48">
        <f t="shared" si="95"/>
        <v>3.5354475656355716E-2</v>
      </c>
      <c r="J483" s="50">
        <f xml:space="preserve"> SUMIF($D$6:$D$477, "5",J6:J477)</f>
        <v>41040.969999999987</v>
      </c>
      <c r="K483" s="48">
        <f t="shared" si="97"/>
        <v>5.2616036746910018E-2</v>
      </c>
      <c r="L483" s="50">
        <f xml:space="preserve"> SUMIF($D$6:$D$477, "5",L6:L477)</f>
        <v>2279.0440000000003</v>
      </c>
      <c r="M483" s="48">
        <f t="shared" si="99"/>
        <v>2.9218184378153062E-3</v>
      </c>
      <c r="N483" s="50">
        <f xml:space="preserve"> SUMIF($D$6:$D$477, "5",N6:N477)</f>
        <v>277806.25699999987</v>
      </c>
      <c r="O483" s="48">
        <f t="shared" si="101"/>
        <v>0.35615786436903235</v>
      </c>
      <c r="P483" s="50">
        <f xml:space="preserve"> SUMIF($D$6:$D$477, "5",P6:P477)</f>
        <v>430764.37299999996</v>
      </c>
      <c r="Q483" s="48">
        <f t="shared" si="103"/>
        <v>0.55225580874496039</v>
      </c>
    </row>
  </sheetData>
  <autoFilter ref="A5:AT477"/>
  <mergeCells count="31">
    <mergeCell ref="P2:Q3"/>
    <mergeCell ref="AT2:AT4"/>
    <mergeCell ref="AA3:AA4"/>
    <mergeCell ref="AB3:AC3"/>
    <mergeCell ref="AD2:AD4"/>
    <mergeCell ref="AE2:AE4"/>
    <mergeCell ref="AF2:AO2"/>
    <mergeCell ref="AA2:AC2"/>
    <mergeCell ref="AR2:AS3"/>
    <mergeCell ref="AF3:AG3"/>
    <mergeCell ref="AN3:AO3"/>
    <mergeCell ref="AL3:AM3"/>
    <mergeCell ref="AJ3:AK3"/>
    <mergeCell ref="AH3:AI3"/>
    <mergeCell ref="AP2:AQ3"/>
    <mergeCell ref="A2:A4"/>
    <mergeCell ref="R2:R4"/>
    <mergeCell ref="S2:S4"/>
    <mergeCell ref="Z2:Z4"/>
    <mergeCell ref="C2:C4"/>
    <mergeCell ref="D2:D4"/>
    <mergeCell ref="Y2:Y4"/>
    <mergeCell ref="T2:V3"/>
    <mergeCell ref="W2:X3"/>
    <mergeCell ref="B2:B4"/>
    <mergeCell ref="E2:E4"/>
    <mergeCell ref="F2:G3"/>
    <mergeCell ref="H2:I3"/>
    <mergeCell ref="J2:K3"/>
    <mergeCell ref="L2:M3"/>
    <mergeCell ref="N2:O3"/>
  </mergeCells>
  <conditionalFormatting sqref="E5:Q477">
    <cfRule type="expression" dxfId="5" priority="3" stopIfTrue="1">
      <formula>#REF!=1</formula>
    </cfRule>
    <cfRule type="expression" dxfId="4" priority="4" stopIfTrue="1">
      <formula>#REF!=10</formula>
    </cfRule>
  </conditionalFormatting>
  <conditionalFormatting sqref="G478:G483 Q478:Q483 O478:O483 M478:M483 K478:K483 I478:I483">
    <cfRule type="expression" dxfId="3" priority="1" stopIfTrue="1">
      <formula>$AJ478=1</formula>
    </cfRule>
    <cfRule type="expression" dxfId="2" priority="2" stopIfTrue="1">
      <formula>$AJ478=10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Larik</cp:lastModifiedBy>
  <dcterms:created xsi:type="dcterms:W3CDTF">2015-06-05T18:19:34Z</dcterms:created>
  <dcterms:modified xsi:type="dcterms:W3CDTF">2022-12-12T21:54:01Z</dcterms:modified>
</cp:coreProperties>
</file>