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Рабочий стол\Рабочий стол\ТЕР СХЕМА 2022\3 публичные слушания\28.07.2023\ПРИЛОЖЕНИЯ\"/>
    </mc:Choice>
  </mc:AlternateContent>
  <bookViews>
    <workbookView xWindow="20370" yWindow="-120" windowWidth="20730" windowHeight="11760" activeTab="3"/>
  </bookViews>
  <sheets>
    <sheet name="Лист1" sheetId="1" r:id="rId1"/>
    <sheet name="Таблица 1" sheetId="2" r:id="rId2"/>
    <sheet name="Таблица 2" sheetId="3" r:id="rId3"/>
    <sheet name="Таблица 3" sheetId="5" r:id="rId4"/>
  </sheets>
  <calcPr calcId="162913" concurrentCalc="0"/>
</workbook>
</file>

<file path=xl/calcChain.xml><?xml version="1.0" encoding="utf-8"?>
<calcChain xmlns="http://schemas.openxmlformats.org/spreadsheetml/2006/main">
  <c r="AM8" i="1" l="1"/>
  <c r="AL8" i="1"/>
  <c r="AK8" i="1"/>
  <c r="AD8" i="1"/>
  <c r="AB8" i="1"/>
  <c r="E78" i="2"/>
  <c r="AD17" i="1"/>
  <c r="AB17" i="1"/>
</calcChain>
</file>

<file path=xl/comments1.xml><?xml version="1.0" encoding="utf-8"?>
<comments xmlns="http://schemas.openxmlformats.org/spreadsheetml/2006/main">
  <authors>
    <author>Phoenix</author>
  </authors>
  <commentList>
    <comment ref="F61" authorId="0" shapeId="0">
      <text>
        <r>
          <rPr>
            <b/>
            <sz val="9"/>
            <color indexed="81"/>
            <rFont val="Tahoma"/>
            <family val="2"/>
            <charset val="204"/>
          </rPr>
          <t>Phoenix:</t>
        </r>
        <r>
          <rPr>
            <sz val="9"/>
            <color indexed="81"/>
            <rFont val="Tahoma"/>
            <family val="2"/>
            <charset val="204"/>
          </rPr>
          <t xml:space="preserve">
107,5 кг в 1м3
</t>
        </r>
      </text>
    </comment>
  </commentList>
</comments>
</file>

<file path=xl/sharedStrings.xml><?xml version="1.0" encoding="utf-8"?>
<sst xmlns="http://schemas.openxmlformats.org/spreadsheetml/2006/main" count="491" uniqueCount="324">
  <si>
    <t>Наименование объекта</t>
  </si>
  <si>
    <t>Назначение объекта</t>
  </si>
  <si>
    <t>ИНН</t>
  </si>
  <si>
    <t>Контактные данные (телефон, электронная почта) юридического лица</t>
  </si>
  <si>
    <t>Серия, номер, дата выдачи лицензии, вид деятельности в соответствии с лицензией</t>
  </si>
  <si>
    <t>Наименование технологии</t>
  </si>
  <si>
    <t>Наименование юридического лица разработчика технологии</t>
  </si>
  <si>
    <t>Год разработки</t>
  </si>
  <si>
    <t>Используемые, обезвреживаемые, утилизируемые или обработанные отходы</t>
  </si>
  <si>
    <t>Используемые установки</t>
  </si>
  <si>
    <t>наименование</t>
  </si>
  <si>
    <t>проектная мощность, т/год</t>
  </si>
  <si>
    <t>тип (стационарная / передвижная)</t>
  </si>
  <si>
    <t>Произведенная продукция</t>
  </si>
  <si>
    <t>наименование продукции</t>
  </si>
  <si>
    <t>количество т/год</t>
  </si>
  <si>
    <r>
      <t>количество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/год</t>
    </r>
  </si>
  <si>
    <t>код отхода по ФККО</t>
  </si>
  <si>
    <t xml:space="preserve"> т/год</t>
  </si>
  <si>
    <t>м3/год</t>
  </si>
  <si>
    <t>Разработчик технологии</t>
  </si>
  <si>
    <t>Адрес юридического лица разработчика технологии</t>
  </si>
  <si>
    <t xml:space="preserve"> Географические координаты объекта</t>
  </si>
  <si>
    <t>Таблица 1</t>
  </si>
  <si>
    <t>Наименование вида отхода по ФККО</t>
  </si>
  <si>
    <t>Код отхода по ФККО</t>
  </si>
  <si>
    <t>Количество т/год</t>
  </si>
  <si>
    <t>Таблица 2</t>
  </si>
  <si>
    <t>Улица</t>
  </si>
  <si>
    <t>Дом</t>
  </si>
  <si>
    <t>Место нахождения объекта</t>
  </si>
  <si>
    <t>Наличие проекта на технологию</t>
  </si>
  <si>
    <t>Год ввода в эксплуатацию</t>
  </si>
  <si>
    <t>Год окончания эксплуатации</t>
  </si>
  <si>
    <t>Наличие государственной экологической экспертизы</t>
  </si>
  <si>
    <t>Номер заключения государственной экологической экспертизы</t>
  </si>
  <si>
    <t>Дата заключения государственной экологической экспертизы</t>
  </si>
  <si>
    <t>Наименование организации, выдавшей заключения государственной экологической экспертизы</t>
  </si>
  <si>
    <t>использование в качестве обтирочного материала</t>
  </si>
  <si>
    <t>термическое обезвреживание, в том числе уничтожение сжиганием</t>
  </si>
  <si>
    <t>биотермическое обезвреживание</t>
  </si>
  <si>
    <t>иное</t>
  </si>
  <si>
    <t>Населенный пункт (с указанием названия муниципального района)</t>
  </si>
  <si>
    <t>Вторичное сырьё</t>
  </si>
  <si>
    <t>Производственная мощность технологической линии</t>
  </si>
  <si>
    <t>Для сортировочных объектов.</t>
  </si>
  <si>
    <t>Мощность фактическая</t>
  </si>
  <si>
    <t>Мощность проектная  т/год, м3/год</t>
  </si>
  <si>
    <t xml:space="preserve"> т/год, </t>
  </si>
  <si>
    <t xml:space="preserve"> Данные юридического лица, эксплуатирующего объект </t>
  </si>
  <si>
    <t xml:space="preserve">Полное наименование юридического лица (ИП), эксплуатирующего объект обезвреживания, использования, утилизации или обработки отходов </t>
  </si>
  <si>
    <t>Местонахождение юридического лица /ИП (адрес)</t>
  </si>
  <si>
    <t>№ п/п</t>
  </si>
  <si>
    <t xml:space="preserve">Сведения
 об объектах, технологиях использования, обезвреживания, утилизации и обработки отходов
для включения в Территориальную схему обращения с отходами
(для компаний осуществляющих обезвреживание, утилизацию, обработку отходов)
</t>
  </si>
  <si>
    <t>Вид деятельности</t>
  </si>
  <si>
    <t>Проектная мощность объекта</t>
  </si>
  <si>
    <t>г. Петропавловск-Камчатский</t>
  </si>
  <si>
    <t>ООО "Феникс"</t>
  </si>
  <si>
    <t xml:space="preserve">N 53.03.17,8;  Е 158.46.01,0 </t>
  </si>
  <si>
    <t>Восточное шоссе</t>
  </si>
  <si>
    <t>38.32 Утилизация отсортированных материалов</t>
  </si>
  <si>
    <t xml:space="preserve">683024,
г. Петропавловск – Камчатский, 
б-р Рыбацкой Славы, д.1, кв. 91
</t>
  </si>
  <si>
    <t>8-984-167-4170;  feniks_srt@mail.ru</t>
  </si>
  <si>
    <t xml:space="preserve"> Л020-00113-41/00097171  от 25.05.2022 г. на осуществление деятельности по сбору, транспортированию, обработке, утилизации, обезвреживанию, размещению отходов I - IV классов опасности</t>
  </si>
  <si>
    <t xml:space="preserve"> - </t>
  </si>
  <si>
    <t>стационарная</t>
  </si>
  <si>
    <t xml:space="preserve"> -</t>
  </si>
  <si>
    <t xml:space="preserve">Ручная и автоматизированная сортировка потоков ТКО с выделением полезных материалов пригодных для вторичной переработки </t>
  </si>
  <si>
    <t>есть</t>
  </si>
  <si>
    <t>ООО Ржевмаш</t>
  </si>
  <si>
    <t xml:space="preserve">172388, Россия, Тверская область, г. Ржев, Осташковское шоссе 14 </t>
  </si>
  <si>
    <t>Комплекс сортировки ТКО «МСК 120»; Комплекс сортировки ТКО «Просорт 60»</t>
  </si>
  <si>
    <t>стационарная; стационарная</t>
  </si>
  <si>
    <t>Мусороперерабатывающий завод</t>
  </si>
  <si>
    <t>обработка, утилизация, обезвреживание</t>
  </si>
  <si>
    <t>683024,
г. Петропавловск – Камчатский, 
б-р Рыбацкой Славы, д.1, кв. 91</t>
  </si>
  <si>
    <t>сортировка для последующего использования; рециклинг; рекуперация</t>
  </si>
  <si>
    <t>прессование с получением продукции, в том числе пакетирование;</t>
  </si>
  <si>
    <t>прессование маккулатуры</t>
  </si>
  <si>
    <t>нет</t>
  </si>
  <si>
    <t>Гидравлический пресс (для пакетирования макулатуры QZD-120) Гидравлический пресс (для пакетирования макулатуры QZD-280, горизонтальный)</t>
  </si>
  <si>
    <t>подготовки металлолома, отходов кабельной продукции, орг.техники</t>
  </si>
  <si>
    <t xml:space="preserve">Станок для  переработки кабеля и электронного лома STOKKERMILL
 Станок для разделки кабеля SG-003-02
Станок для разделки кабеля SG-006C; Пресс пакетировочный ПП-300 с доп.опцией "передний нож", нагр.пазы, пакет 280х280 для металла.
</t>
  </si>
  <si>
    <t>изготовление ПЭТ-флекса</t>
  </si>
  <si>
    <t xml:space="preserve">Дробилка модель GC1000 (ПЭТ); Дробилка модель GC800T (ПЭТ)
</t>
  </si>
  <si>
    <t>рециклинг; рекуперация</t>
  </si>
  <si>
    <t>ООО «ЭкоГолдСтандарт»</t>
  </si>
  <si>
    <t>630128, г. Новосибирск, ул. Демакова 30/7</t>
  </si>
  <si>
    <t xml:space="preserve">Линия по переработке изношенных шин в резиновую крошку Ecogold 550;линии производства резиновой плитки EcoGold Plit
</t>
  </si>
  <si>
    <t>2020/2022</t>
  </si>
  <si>
    <t>измельчение; иное</t>
  </si>
  <si>
    <t>дробление стекла</t>
  </si>
  <si>
    <t>переработка изношенных шин и  резинотехнических изделий в резиновую крошу, резиновую плитку</t>
  </si>
  <si>
    <t>Дробилка молотковая для стекла ИМС-500-11</t>
  </si>
  <si>
    <t>переработке отходов лома железобетона, древесных отходов, крупногабаритных отходов</t>
  </si>
  <si>
    <t>HAMMBREAKER GmbH</t>
  </si>
  <si>
    <t>Германия</t>
  </si>
  <si>
    <t>первичный измельчитель (дробилка) HAMMBREAKER METAL &amp; STONE</t>
  </si>
  <si>
    <t>передвижная</t>
  </si>
  <si>
    <t>ООО "КЗО"</t>
  </si>
  <si>
    <t>Россия</t>
  </si>
  <si>
    <t>термическое обезвреживание отходов путем высокотемпературного процесса сгорания</t>
  </si>
  <si>
    <t>Инсинератор (печь кремационная) «Гейзер-ИУ-400-М»</t>
  </si>
  <si>
    <t>смесь отходов из жилищ крупногабаритных и отходов строительства и ремонта измельченная</t>
  </si>
  <si>
    <t>7 41 211 11 71 4</t>
  </si>
  <si>
    <t>мусор от офисных и бытовых помещений организаций несортированный (исключая крупногабаритный)</t>
  </si>
  <si>
    <t>7 33 100 01 72 4</t>
  </si>
  <si>
    <t>отходы при ликвидации свалок твердых коммунальных отходов</t>
  </si>
  <si>
    <t>7 31 931 11 72 4</t>
  </si>
  <si>
    <t>7 31 110 01 72 4</t>
  </si>
  <si>
    <t>отходы из жилищ несортированные (исключая крупногабаритные)</t>
  </si>
  <si>
    <t>смесь отходов из жилищ крупногабаритных и отходов строительства и ремонта измельченная 7 41 211 11 71 4;  мусор от офисных и бытовых помещений организаций несортированный (исключая крупногабаритный)7 33 100 01 72 4; отходы при ликвидации свалок твердых коммунальных отходов 7 31 931 11 72 4; отходы из жилищ несортированные (исключая крупногабаритные)7 31 110 01 72 4. - 89 875,48 тн.  774 778 м3.</t>
  </si>
  <si>
    <t>отходы (остатки) демонтажа бытовой техники, компьютерного, телевизионного и прочего оборудования, непригодные для получения вторичного сырья</t>
  </si>
  <si>
    <t>7 41 343 11 72 4</t>
  </si>
  <si>
    <t>отходы разнородных пластмасс в смеси при механической обработке изделий из них</t>
  </si>
  <si>
    <t>3 35 792 13 20 4</t>
  </si>
  <si>
    <t>отходы разнородных пластмасс в смеси</t>
  </si>
  <si>
    <t>3 35 792 11 20 4</t>
  </si>
  <si>
    <t>модемы, утратившие потребительские свойства</t>
  </si>
  <si>
    <t>4 81 323 11 52 4</t>
  </si>
  <si>
    <t>лом изделий из негалогенированных полимерных материалов в смеси</t>
  </si>
  <si>
    <t>4 34 991 11 20 4</t>
  </si>
  <si>
    <t>отходы пластмасс при демонтаже техники и оборудования, не подлежащих восстановлению</t>
  </si>
  <si>
    <t>7 41 314 41 72 4</t>
  </si>
  <si>
    <t>смесь незагрязненных строительных материалов на основе полимеров, содержащая поливинилхлорид</t>
  </si>
  <si>
    <t>8 27 990 01 72 4</t>
  </si>
  <si>
    <t>лом и отходы изделий из полиэтилентерефталата незагрязненные</t>
  </si>
  <si>
    <t>4 34 181 01 51 5</t>
  </si>
  <si>
    <t>лом и отходы изделий из полиэтилена и полиэтилентерефталата в смеси незагрязненные</t>
  </si>
  <si>
    <t>4 34 991 21 72 5</t>
  </si>
  <si>
    <t>отходы пленки полиэтилена и изделий из нее незагрязненные</t>
  </si>
  <si>
    <t>4 34 110 02 29 5</t>
  </si>
  <si>
    <t>отходы полиэтиленовой тары незагрязненной</t>
  </si>
  <si>
    <t>4 34 110 04 51 5</t>
  </si>
  <si>
    <t>тара полиэтиленовая, загрязненная пищевыми продуктами</t>
  </si>
  <si>
    <t>4 38 118 01 51 5</t>
  </si>
  <si>
    <t>отходы пенополиэтилена незагрязненные</t>
  </si>
  <si>
    <t>4 34 110 01 20 5</t>
  </si>
  <si>
    <t>отходы изделий из разнородных негалогенированных полимерных материалов (кроме тары) незагрязненных</t>
  </si>
  <si>
    <t>4 34 199 72 50 5</t>
  </si>
  <si>
    <t>отходы полипропиленовой тары незагрязненной</t>
  </si>
  <si>
    <t>4 34 120 04 51 5</t>
  </si>
  <si>
    <t>Ручная и автоматизированная сортировка потоков ТКО с выделением полезных материалов пригодных для вторичной переработки:</t>
  </si>
  <si>
    <t>Изготовление полимер-песаной продукции:</t>
  </si>
  <si>
    <t>Итого</t>
  </si>
  <si>
    <t>компостирование</t>
  </si>
  <si>
    <t>картриджи печатающих устройств с содержанием тонера менее 7% отработанные</t>
  </si>
  <si>
    <t>4 81 203 02 52 4</t>
  </si>
  <si>
    <t>отходы (остатки) демонтажа бытовой техники, компьютерного, телевизионного и прочего оборудования, непригодные для получения вторичного сырья 7 41 343 11 72 4; отходы разнородных пластмасс в смеси при механической обработке изделий из них  3 35 792 13 20 4;    отходы разнородных пластмасс в смеси 3 35 792 11 20 ;  модемы, утратившие потребительские свойства  4 81 323 11 52 4;  лом изделий из негалогенированных полимерных материалов в смеси  4 34 991 11 20 4; отходы пластмасс при демонтаже техники и оборудования, не подлежащих восстановлению  7 41 314 41 72 4;  смесь незагрязненных строительных материалов на основе полимеров, содержащая поливинилхлорид 8 27 990 01 72 4 ;     отходы пленки полиэтилена и изделий из нее незагрязненные    4 34 110 02 29 5;    отходы полиэтиленовой тары незагрязненной      4 34 110 04 51 5; тара полиэтиленовая, загрязненная пищевыми продуктами     4 38 118 01 51 5;    отходы пенополиэтилена незагрязненные4 34 110 01 20 5;     отходы изделий из разнородных негалогенированных полимерных материалов (кроме тары) незагрязненных   4 34 199 72 50 5;  отходы полипропиленовой тары незагрязненной 4 34 120 04 51 5. картриджи печатающих устройств с содержанием тонера менее 7% отработанные 4 81 203 02 52 4  - 1162,7 тн. 10026 м3</t>
  </si>
  <si>
    <t>Прессование маккулатуры</t>
  </si>
  <si>
    <t>отходы бумаги и картона от канцелярской деятельности и делопроизводства</t>
  </si>
  <si>
    <t>4 05 122 02 60 5</t>
  </si>
  <si>
    <t>отходы упаковочного гофрокартона незагрязненные</t>
  </si>
  <si>
    <t>4 05 184 01 60 5</t>
  </si>
  <si>
    <t>отходы упаковочной бумаги незагрязненные</t>
  </si>
  <si>
    <t>4 05 182 01 60 5</t>
  </si>
  <si>
    <t>отходы посуды одноразовой из бумаги и картона, ламинированных полиэтиленом, загрязненной пищевыми продуктами</t>
  </si>
  <si>
    <t>4 05 923 51 62 5</t>
  </si>
  <si>
    <t>обрезь гофрокартона</t>
  </si>
  <si>
    <t>3 06 121 43 29 5</t>
  </si>
  <si>
    <t>упаковка из бумаги и/или картона в смеси незагрязненная</t>
  </si>
  <si>
    <t>4 05 189 11 60 5</t>
  </si>
  <si>
    <t>отходы бумаги и картона от канцелярской деятельности и делопроизводства4 05 122 02 60 5; отходы упаковочного гофрокартона незагрязненные 4 05 184 01 60 5; отходы упаковочной бумаги незагрязненные 4 05 182 01 60 5;  отходы посуды одноразовой из бумаги и картона, ламинированных полиэтиленом, загрязненной пищевыми продуктами 4 05 923 51 62 5; обрезь гофрокартона 3 06 121 43 29 5; упаковка из бумаги и/или картона в смеси незагрязненная 4 05 189 11 60 5. - 8 778,5 тн - 75 677 м3</t>
  </si>
  <si>
    <t>Подготовки металлолома, отходов кабельной продукции, орг.техники</t>
  </si>
  <si>
    <t>коммутаторы, маршрутизаторы сетевые, утратившие потребительские свойства</t>
  </si>
  <si>
    <t>4 81 331 12 52 4</t>
  </si>
  <si>
    <t>системный блок компьютера, утративший потребительские свойства</t>
  </si>
  <si>
    <t>4 81 201 01 52 4</t>
  </si>
  <si>
    <t>компьютеры портативные (ноутбуки), утратившие потребительские свойства</t>
  </si>
  <si>
    <t>4 81 206 11 52 4</t>
  </si>
  <si>
    <t>лом изделий электроустановочных</t>
  </si>
  <si>
    <t>4 82 351 11 52 4</t>
  </si>
  <si>
    <t>диктофоны профессиональные, утратившие потребительские свойства</t>
  </si>
  <si>
    <t>4 81 432 21 52 4</t>
  </si>
  <si>
    <t>датчики и камеры автоматических систем охраны и видеонаблюдения, утратившие потребительские свойства</t>
  </si>
  <si>
    <t>4 81 433 91 52 4</t>
  </si>
  <si>
    <t>мониторы компьютерные плазменные, утратившие потребительские свойства</t>
  </si>
  <si>
    <t>4 81 205 01 52 4</t>
  </si>
  <si>
    <t>мониторы компьютерные жидкокристаллические, утратившие потребительские свойства</t>
  </si>
  <si>
    <t>4 81 205 02 52 4</t>
  </si>
  <si>
    <t>принтеры, сканеры, многофункциональные устройства (МФУ), утратившие потребительские свойства</t>
  </si>
  <si>
    <t>4 81 202 01 52 4</t>
  </si>
  <si>
    <t>телефонные и факсимильные аппараты, утратившие потребительские свойства</t>
  </si>
  <si>
    <t>4 81 321 01 52 4</t>
  </si>
  <si>
    <t>электронное программно-техническое устройство для приема к оплате платежных карт (POS-терминал), утратившее потребительские свойства</t>
  </si>
  <si>
    <t>4 81 209 13 52 4</t>
  </si>
  <si>
    <t>проекторы, подключаемые к компьютеру, утратившие потребительские свойства</t>
  </si>
  <si>
    <t>4 81 202 11 52 4</t>
  </si>
  <si>
    <t>электрочайник, утративший потребительские свойства</t>
  </si>
  <si>
    <t>4 82 524 11 52 4</t>
  </si>
  <si>
    <t>"клавиатура, манипулятор ""мышь"" с соединительными проводами, утратившие потребительские свойства"</t>
  </si>
  <si>
    <t>4 81 204 01 52 4</t>
  </si>
  <si>
    <t>лом и отходы черных металлов несортированные с включениями алюминия и меди</t>
  </si>
  <si>
    <t>4 61 022 11 20 4</t>
  </si>
  <si>
    <t>стружка черных металлов несортированная незагрязненная</t>
  </si>
  <si>
    <t>3 61 212 03 22 5</t>
  </si>
  <si>
    <t>Изготовление ПЭТ-флекса</t>
  </si>
  <si>
    <t>лом и отходы изделий из полиэтилентерефталата незагрязненные 4 34 181 01 51 5; лом и отходы изделий из полиэтилена и полиэтилентерефталата в смеси незагрязненные4 34 991 21 72 5 - 17,3 тн. - 149,3 м3</t>
  </si>
  <si>
    <t>пеработка ткани</t>
  </si>
  <si>
    <t>покрышки пневматических шин с тканевым кордом отработанные</t>
  </si>
  <si>
    <t>9 21 130 01 50 4</t>
  </si>
  <si>
    <t>шины пневматические автомобильные отработанные</t>
  </si>
  <si>
    <t>9 21 110 01 50 4</t>
  </si>
  <si>
    <t>шины резиновые сплошные или полупневматические отработанные с металлическим кордом</t>
  </si>
  <si>
    <t>9 21 112 11 52 4</t>
  </si>
  <si>
    <t>камеры пневматических шин автомобильных отработанные</t>
  </si>
  <si>
    <t>9 21 120 01 50 4</t>
  </si>
  <si>
    <t>покрышки пневматических шин с металлическим кордом отработанные</t>
  </si>
  <si>
    <t>9 21 130 02 50 4</t>
  </si>
  <si>
    <t>резиновые перчатки, утратившие потребительские свойства, незагрязненные практически неопасные</t>
  </si>
  <si>
    <t>4 31 141 11 20 5</t>
  </si>
  <si>
    <t>покрышки пневматических шин с тканевым кордом отработанные 9 21 130 01 50 4; шины пневматические автомобильные отработанные 9 21 110 01 50 4 и др отходы см табл 1 - 1961,3 тн. - 18244,9 м3</t>
  </si>
  <si>
    <t>лом и отходы черных металлов несортированные с включениями алюминия и меди4 61 022 11 20 4;  компьютеры портативные (ноутбуки), утратившие потребительские свойства 4 81 206 11 52 4 см таблицу 1 - 5,39 тн.  46,4 м3</t>
  </si>
  <si>
    <t>бой стекла малоопасный</t>
  </si>
  <si>
    <t>3 41 901 02 20 4</t>
  </si>
  <si>
    <t>бой стекла</t>
  </si>
  <si>
    <t>3 41 901 01 20 5</t>
  </si>
  <si>
    <t>лом изделий из стекла</t>
  </si>
  <si>
    <t>4 51 101 00 20 5</t>
  </si>
  <si>
    <t>бой стекла малоопасный 3 41 901 02 20 4;  бой стекла 3 41 901 01 20 5; лом изделий из стекла 4 51 101 00 20 5 - 175,11 тн. 1634,5 м3</t>
  </si>
  <si>
    <t>древесные отходы от сноса и разборки зданий</t>
  </si>
  <si>
    <t>8 12 101 01 72 4</t>
  </si>
  <si>
    <t>отходы (мусор) от строительных и ремонтных работ</t>
  </si>
  <si>
    <t>8 90 000 01 72 4</t>
  </si>
  <si>
    <t>лом бетонных, железобетонных изделий в смеси при демонтаже строительных конструкций</t>
  </si>
  <si>
    <t>8 22 911 11 20 4</t>
  </si>
  <si>
    <t>лом бетона при строительстве и ремонте производственных зданий и сооружений</t>
  </si>
  <si>
    <t>8 22 211 11 20 4</t>
  </si>
  <si>
    <t>прочие несортированные древесные отходы из натуральной чистой древесины</t>
  </si>
  <si>
    <t>3 05 291 91 20 5</t>
  </si>
  <si>
    <t>лом и отходы, содержащие незагрязненные черные металлы в виде изделий, кусков, несортированные</t>
  </si>
  <si>
    <t>4 61 010 01 20 5</t>
  </si>
  <si>
    <t>тара деревянная, утратившая потребительские свойства, незагрязненная</t>
  </si>
  <si>
    <t>4 04 140 00 51 5</t>
  </si>
  <si>
    <t>лом бетонных изделий, отходы бетона в кусковой форме</t>
  </si>
  <si>
    <t>8 22 201 01 21 5</t>
  </si>
  <si>
    <t>бой бетонных изделий</t>
  </si>
  <si>
    <t>3 46 200 01 20 5</t>
  </si>
  <si>
    <t>отходы мебели деревянной офисной (содержание недревесных материалов не более 10%)</t>
  </si>
  <si>
    <t>4 92 111 21 72 5</t>
  </si>
  <si>
    <t>бой бетонных изделий 3 46 200 01 20 5; тара деревянная, утратившая потребительские свойства, незагрязненная 4 04 140 00 51 5 и др. отходы см. табл.1 - 2131,8 тн. - 3060,4 м3</t>
  </si>
  <si>
    <t>фильтры очистки масла автотранспортных средств отработанные</t>
  </si>
  <si>
    <t>9 21 302 01 52 3</t>
  </si>
  <si>
    <t>обтирочный материал, загрязненный нефтью или нефтепродуктами (содержание нефти или нефтепродуктов менее 15%)</t>
  </si>
  <si>
    <t>9 19 204 02 60 4</t>
  </si>
  <si>
    <t>отходы кровельных и изоляционных материалов в смеси при ремонте кровли зданий и сооружений</t>
  </si>
  <si>
    <t>8 29 171 11 71 4</t>
  </si>
  <si>
    <t>площадка компостирования</t>
  </si>
  <si>
    <t>пищевые отходы кухонь и организаций общественного питания несортированные</t>
  </si>
  <si>
    <t>7 36 100 01 30 5</t>
  </si>
  <si>
    <t>фрукты и овощи переработанные, утратившие потребительские свойства</t>
  </si>
  <si>
    <t>4 01 110 11 39 5</t>
  </si>
  <si>
    <t>дрожжи хлебопекарные отработанные</t>
  </si>
  <si>
    <t>3 01 179 04 10 5</t>
  </si>
  <si>
    <t>3 01 132 03 29 5</t>
  </si>
  <si>
    <t>очистки овощного сырья</t>
  </si>
  <si>
    <t>скорлупа от куриных яиц</t>
  </si>
  <si>
    <t>3 01 179 05 29 5</t>
  </si>
  <si>
    <t>пищевая масложировая продукция из растительных жиров, утратившая потребительские свойства</t>
  </si>
  <si>
    <t>4 01 210 11 31 5</t>
  </si>
  <si>
    <t>обрезки и обрывки хлопчатобумажных тканей</t>
  </si>
  <si>
    <t>3 03 111 01 23 5</t>
  </si>
  <si>
    <t>ткань фильтровальная их натуральных волокон отработанная незагрязненная</t>
  </si>
  <si>
    <t>4 43 210 11 62 5</t>
  </si>
  <si>
    <t>фильтры очистки масла автотранспортных средств отработанные 9 21 302 01 52 3; обтирочный материал, загрязненный нефтью или нефтепродуктами (содержание нефти или нефтепродуктов менее 15%)9 19 204 02 60 4; отходы кровельных и изоляционных материалов в смеси при ремонте кровли зданий и сооружений 8 29 171 11 71 4 - 52 тн. - 448 м3</t>
  </si>
  <si>
    <t>фрукты и овощи переработанные, утратившие потребительские свойства 4 01 110 11 39 5; очистки овощного сырья 3 01 132 03 29 5 и др. отходы, см. табл.1 - 924,3 тн - 7970 м3</t>
  </si>
  <si>
    <t>обрезки и обрывки хлопчатобумажных тканей 3 03 111 01 23 5; ткань фильтровальная их натуральных волокон отработанная незагрязненная 4 43 210 11 62 5- 17,4 тн, 150 м3</t>
  </si>
  <si>
    <t xml:space="preserve">Промышленная машинка стирально-отжимная «Вега» ВО-20; Промышленная
Машина сушильная «Вега» ВС-25; Пресс гидравлический AMD «Ветошь»
с доставкой 
</t>
  </si>
  <si>
    <t>картон</t>
  </si>
  <si>
    <t>ПЭТ</t>
  </si>
  <si>
    <t>пластик</t>
  </si>
  <si>
    <t>лом черного металла</t>
  </si>
  <si>
    <t>лом цветного металла</t>
  </si>
  <si>
    <t>пищевые отходы</t>
  </si>
  <si>
    <t>шины</t>
  </si>
  <si>
    <t>Ткани из натуральных волокон  утратившие потребительские свойства  пригодные для изготовления ветоши</t>
  </si>
  <si>
    <t>Лом и отходы, содержащие несортированные цветные металлы в виде изделий, кусков</t>
  </si>
  <si>
    <t>4 62 011 00 00 0</t>
  </si>
  <si>
    <t>растительные отходы при уходе за древесно-кустарниковыми посадками</t>
  </si>
  <si>
    <t>7 31 300 02 20 5</t>
  </si>
  <si>
    <t>прочие изделия из натуральных волокон, утратившие потребительские свойства, пригодные для изготовления ветоши</t>
  </si>
  <si>
    <t>4 02 131 99 62 5</t>
  </si>
  <si>
    <t>древесина</t>
  </si>
  <si>
    <t>37 727 тн ; 325233 м3 см. табл.4</t>
  </si>
  <si>
    <t>8778,5 тн.   75677м3</t>
  </si>
  <si>
    <t>полимер песчаные изделия: плита закрытия кабеля, плитка тротураная, плита дорожная, бордюр тротуарный, решетка экопарковка, садовое ограждение, полимер-песаная доска</t>
  </si>
  <si>
    <t>Дробление стекла</t>
  </si>
  <si>
    <t>5,4 тн   46м3</t>
  </si>
  <si>
    <t>1156 тн 9966 м3</t>
  </si>
  <si>
    <t>вторичный  щебень; древесная щепа</t>
  </si>
  <si>
    <t>техногрунт</t>
  </si>
  <si>
    <t>ветошь техническая</t>
  </si>
  <si>
    <t>резиновая крошка фракции 1.2.3.5 мм.</t>
  </si>
  <si>
    <t>3600 тн</t>
  </si>
  <si>
    <t>1177 тн</t>
  </si>
  <si>
    <t>2000 тн</t>
  </si>
  <si>
    <t>35 тн.</t>
  </si>
  <si>
    <t>32000 тн.</t>
  </si>
  <si>
    <t xml:space="preserve">Линия по производству полимер-песчаных изделий  фирмы «Полимер-18»; Дробильный агрегат универсальный для полимеров ИПР-600-55; Комплекс ППАгрегат плавильно-нагревательный двухшнековый 1АПН-2-400; Гидравлический пресс (усилие 160 тонн); Пресс гидравлический модернизированный Д2432 </t>
  </si>
  <si>
    <t>N 53.03.17,8;  Е 158.46.01,1</t>
  </si>
  <si>
    <t>N 53.03.17,8;  Е 158.46.01,2</t>
  </si>
  <si>
    <t>N 53.03.17,8;  Е 158.46.01,3</t>
  </si>
  <si>
    <t>N 53.03.17,8;  Е 158.46.01,4</t>
  </si>
  <si>
    <t>N 53.03.17,8;  Е 158.46.01,5</t>
  </si>
  <si>
    <t>N 53.03.17,8;  Е 158.46.01,6</t>
  </si>
  <si>
    <t>N 53.03.17,8;  Е 158.46.01,7</t>
  </si>
  <si>
    <t>N 53.03.17,8;  Е 158.46.01,8</t>
  </si>
  <si>
    <t>N 53.03.17,8;  Е 158.46.01,9</t>
  </si>
  <si>
    <t>N 53.03.17,8;  Е 158.46.01,10</t>
  </si>
  <si>
    <r>
      <t>Количество м</t>
    </r>
    <r>
      <rPr>
        <b/>
        <vertAlign val="superscript"/>
        <sz val="12"/>
        <color theme="1"/>
        <rFont val="Times New Roman"/>
        <family val="1"/>
        <charset val="204"/>
      </rPr>
      <t>3</t>
    </r>
    <r>
      <rPr>
        <b/>
        <sz val="12"/>
        <color theme="1"/>
        <rFont val="Times New Roman"/>
        <family val="1"/>
        <charset val="204"/>
      </rPr>
      <t>/год</t>
    </r>
  </si>
  <si>
    <t>Пеработка ткани</t>
  </si>
  <si>
    <t>Компостирование</t>
  </si>
  <si>
    <t>Термическое обезвреживание отходов путем высокотемпературного процесса сгорания</t>
  </si>
  <si>
    <t>Переработке отходов лома железобетона, древесных отходов, крупногабаритных отходов</t>
  </si>
  <si>
    <t>Переработка изношенных шин и  резинотехнических изделий в резиновую крошу, резиновую плитку</t>
  </si>
  <si>
    <t>Вид технологии</t>
  </si>
  <si>
    <t>Наименование продукции</t>
  </si>
  <si>
    <t>Изготовление полимер-песаной продукции</t>
  </si>
  <si>
    <t>Таблица 3</t>
  </si>
  <si>
    <t xml:space="preserve">Используемые, обезвреживаемые, утилизируемые или обработанные отходы наименование вида отхода по ФККО, код отхода по ФККО,
 количество т/год,  количество м3/год.     </t>
  </si>
  <si>
    <t xml:space="preserve">Назначение технологии  </t>
  </si>
  <si>
    <t>изготовление полимер-песчаной продукции</t>
  </si>
  <si>
    <t>прессование макулатуры</t>
  </si>
  <si>
    <t>Приложение 7.4.1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</si>
</sst>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0" xfId="0" applyFont="1" applyAlignment="1">
      <alignment wrapText="1"/>
    </xf>
    <xf numFmtId="0" fontId="1" fillId="0" borderId="0" xfId="0" applyFont="1" applyAlignment="1"/>
    <xf numFmtId="0" fontId="5" fillId="0" borderId="0" xfId="0" applyFont="1" applyAlignment="1"/>
    <xf numFmtId="0" fontId="9" fillId="0" borderId="8" xfId="0" applyFont="1" applyBorder="1" applyAlignment="1"/>
    <xf numFmtId="3" fontId="0" fillId="0" borderId="0" xfId="0" applyNumberFormat="1"/>
    <xf numFmtId="4" fontId="0" fillId="0" borderId="0" xfId="0" applyNumberFormat="1"/>
    <xf numFmtId="0" fontId="7" fillId="0" borderId="0" xfId="0" applyFont="1" applyAlignment="1">
      <alignment wrapText="1"/>
    </xf>
    <xf numFmtId="0" fontId="8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1" fontId="13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8"/>
  <sheetViews>
    <sheetView topLeftCell="AA1" zoomScaleNormal="100" workbookViewId="0">
      <pane ySplit="6" topLeftCell="A22" activePane="bottomLeft" state="frozen"/>
      <selection pane="bottomLeft" activeCell="AM9" sqref="AM9"/>
    </sheetView>
  </sheetViews>
  <sheetFormatPr defaultRowHeight="15" x14ac:dyDescent="0.25"/>
  <cols>
    <col min="2" max="2" width="35.5703125" customWidth="1"/>
    <col min="3" max="3" width="21.42578125" customWidth="1"/>
    <col min="4" max="4" width="21.7109375" customWidth="1"/>
    <col min="5" max="5" width="18.28515625" customWidth="1"/>
    <col min="6" max="6" width="12.85546875" customWidth="1"/>
    <col min="7" max="7" width="24.7109375" customWidth="1"/>
    <col min="8" max="8" width="29.5703125" customWidth="1"/>
    <col min="9" max="10" width="21.42578125" customWidth="1"/>
    <col min="11" max="11" width="24.28515625" customWidth="1"/>
    <col min="12" max="12" width="22" customWidth="1"/>
    <col min="13" max="13" width="28.85546875" customWidth="1"/>
    <col min="14" max="16" width="21.140625" customWidth="1"/>
    <col min="17" max="17" width="15" customWidth="1"/>
    <col min="18" max="18" width="27.7109375" customWidth="1"/>
    <col min="19" max="19" width="25.140625" customWidth="1"/>
    <col min="20" max="20" width="20" customWidth="1"/>
    <col min="21" max="21" width="22.28515625" customWidth="1"/>
    <col min="22" max="23" width="21.85546875" customWidth="1"/>
    <col min="24" max="24" width="27.28515625" customWidth="1"/>
    <col min="25" max="25" width="24.85546875" customWidth="1"/>
    <col min="26" max="26" width="60.7109375" customWidth="1"/>
    <col min="27" max="27" width="18.42578125" customWidth="1"/>
    <col min="28" max="28" width="18.7109375" customWidth="1"/>
    <col min="29" max="29" width="15.7109375" customWidth="1"/>
    <col min="30" max="30" width="15.85546875" customWidth="1"/>
    <col min="31" max="31" width="37" customWidth="1"/>
    <col min="32" max="32" width="16.42578125" customWidth="1"/>
    <col min="33" max="33" width="19.140625" customWidth="1"/>
    <col min="34" max="34" width="23.140625" customWidth="1"/>
    <col min="35" max="35" width="23.28515625" customWidth="1"/>
    <col min="36" max="36" width="15" customWidth="1"/>
    <col min="37" max="37" width="13.5703125" customWidth="1"/>
    <col min="38" max="38" width="11.7109375" customWidth="1"/>
    <col min="39" max="39" width="14.42578125" customWidth="1"/>
  </cols>
  <sheetData>
    <row r="1" spans="1:40" ht="24" customHeight="1" x14ac:dyDescent="0.25">
      <c r="B1" s="29" t="s">
        <v>323</v>
      </c>
    </row>
    <row r="2" spans="1:40" ht="27.75" customHeight="1" x14ac:dyDescent="0.25"/>
    <row r="3" spans="1:40" ht="75" customHeight="1" x14ac:dyDescent="0.25">
      <c r="B3" s="44"/>
      <c r="C3" s="44"/>
      <c r="D3" s="47" t="s">
        <v>53</v>
      </c>
      <c r="E3" s="47"/>
      <c r="F3" s="47"/>
      <c r="G3" s="47"/>
      <c r="H3" s="47"/>
      <c r="I3" s="47"/>
      <c r="J3" s="47"/>
      <c r="K3" s="4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</row>
    <row r="4" spans="1:40" ht="42" customHeight="1" x14ac:dyDescent="0.25">
      <c r="A4" s="60" t="s">
        <v>52</v>
      </c>
      <c r="B4" s="38"/>
      <c r="C4" s="39"/>
      <c r="D4" s="56" t="s">
        <v>30</v>
      </c>
      <c r="E4" s="57"/>
      <c r="F4" s="57"/>
      <c r="G4" s="58"/>
      <c r="H4" s="56" t="s">
        <v>49</v>
      </c>
      <c r="I4" s="57"/>
      <c r="J4" s="57"/>
      <c r="K4" s="57"/>
      <c r="L4" s="57"/>
      <c r="M4" s="58"/>
      <c r="N4" s="27"/>
      <c r="O4" s="27"/>
      <c r="P4" s="27"/>
      <c r="Q4" s="27"/>
      <c r="R4" s="60" t="s">
        <v>20</v>
      </c>
      <c r="S4" s="60"/>
      <c r="T4" s="60"/>
      <c r="U4" s="60"/>
      <c r="V4" s="60"/>
      <c r="W4" s="60"/>
      <c r="X4" s="60"/>
      <c r="Y4" s="45" t="s">
        <v>320</v>
      </c>
      <c r="Z4" s="50" t="s">
        <v>319</v>
      </c>
      <c r="AA4" s="52" t="s">
        <v>55</v>
      </c>
      <c r="AB4" s="52"/>
      <c r="AC4" s="52" t="s">
        <v>44</v>
      </c>
      <c r="AD4" s="52"/>
      <c r="AE4" s="65" t="s">
        <v>9</v>
      </c>
      <c r="AF4" s="65"/>
      <c r="AG4" s="65"/>
      <c r="AH4" s="40" t="s">
        <v>13</v>
      </c>
      <c r="AI4" s="41" t="s">
        <v>43</v>
      </c>
      <c r="AJ4" s="54" t="s">
        <v>45</v>
      </c>
      <c r="AK4" s="54"/>
      <c r="AL4" s="54"/>
      <c r="AM4" s="54"/>
    </row>
    <row r="5" spans="1:40" ht="50.25" customHeight="1" x14ac:dyDescent="0.25">
      <c r="A5" s="60"/>
      <c r="B5" s="50" t="s">
        <v>0</v>
      </c>
      <c r="C5" s="50" t="s">
        <v>1</v>
      </c>
      <c r="D5" s="50" t="s">
        <v>42</v>
      </c>
      <c r="E5" s="50" t="s">
        <v>28</v>
      </c>
      <c r="F5" s="50" t="s">
        <v>29</v>
      </c>
      <c r="G5" s="50" t="s">
        <v>22</v>
      </c>
      <c r="H5" s="50" t="s">
        <v>50</v>
      </c>
      <c r="I5" s="63" t="s">
        <v>2</v>
      </c>
      <c r="J5" s="48" t="s">
        <v>54</v>
      </c>
      <c r="K5" s="50" t="s">
        <v>51</v>
      </c>
      <c r="L5" s="50" t="s">
        <v>3</v>
      </c>
      <c r="M5" s="50" t="s">
        <v>4</v>
      </c>
      <c r="N5" s="50" t="s">
        <v>5</v>
      </c>
      <c r="O5" s="50" t="s">
        <v>31</v>
      </c>
      <c r="P5" s="50" t="s">
        <v>32</v>
      </c>
      <c r="Q5" s="50" t="s">
        <v>33</v>
      </c>
      <c r="R5" s="50" t="s">
        <v>6</v>
      </c>
      <c r="S5" s="50" t="s">
        <v>21</v>
      </c>
      <c r="T5" s="50" t="s">
        <v>7</v>
      </c>
      <c r="U5" s="45" t="s">
        <v>34</v>
      </c>
      <c r="V5" s="45" t="s">
        <v>35</v>
      </c>
      <c r="W5" s="45" t="s">
        <v>36</v>
      </c>
      <c r="X5" s="45" t="s">
        <v>37</v>
      </c>
      <c r="Y5" s="66"/>
      <c r="Z5" s="59"/>
      <c r="AA5" s="53" t="s">
        <v>18</v>
      </c>
      <c r="AB5" s="53" t="s">
        <v>19</v>
      </c>
      <c r="AC5" s="50" t="s">
        <v>18</v>
      </c>
      <c r="AD5" s="50" t="s">
        <v>19</v>
      </c>
      <c r="AE5" s="50" t="s">
        <v>10</v>
      </c>
      <c r="AF5" s="50" t="s">
        <v>11</v>
      </c>
      <c r="AG5" s="50" t="s">
        <v>12</v>
      </c>
      <c r="AH5" s="61"/>
      <c r="AI5" s="61"/>
      <c r="AJ5" s="55" t="s">
        <v>46</v>
      </c>
      <c r="AK5" s="55"/>
      <c r="AL5" s="55" t="s">
        <v>47</v>
      </c>
      <c r="AM5" s="55"/>
    </row>
    <row r="6" spans="1:40" ht="43.5" customHeight="1" x14ac:dyDescent="0.25">
      <c r="A6" s="60"/>
      <c r="B6" s="51"/>
      <c r="C6" s="51"/>
      <c r="D6" s="51"/>
      <c r="E6" s="51"/>
      <c r="F6" s="51"/>
      <c r="G6" s="51"/>
      <c r="H6" s="51"/>
      <c r="I6" s="64"/>
      <c r="J6" s="49"/>
      <c r="K6" s="51"/>
      <c r="L6" s="51"/>
      <c r="M6" s="51"/>
      <c r="N6" s="51"/>
      <c r="O6" s="51"/>
      <c r="P6" s="51"/>
      <c r="Q6" s="51"/>
      <c r="R6" s="51"/>
      <c r="S6" s="51"/>
      <c r="T6" s="51"/>
      <c r="U6" s="46"/>
      <c r="V6" s="46"/>
      <c r="W6" s="46"/>
      <c r="X6" s="46"/>
      <c r="Y6" s="46"/>
      <c r="Z6" s="51"/>
      <c r="AA6" s="53"/>
      <c r="AB6" s="53"/>
      <c r="AC6" s="51"/>
      <c r="AD6" s="51"/>
      <c r="AE6" s="51"/>
      <c r="AF6" s="51"/>
      <c r="AG6" s="51"/>
      <c r="AH6" s="62"/>
      <c r="AI6" s="62"/>
      <c r="AJ6" s="18" t="s">
        <v>48</v>
      </c>
      <c r="AK6" s="18" t="s">
        <v>19</v>
      </c>
      <c r="AL6" s="18" t="s">
        <v>48</v>
      </c>
      <c r="AM6" s="18" t="s">
        <v>19</v>
      </c>
    </row>
    <row r="7" spans="1:40" ht="15.75" x14ac:dyDescent="0.25">
      <c r="A7" s="17">
        <v>1</v>
      </c>
      <c r="B7" s="18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  <c r="M7" s="17">
        <v>13</v>
      </c>
      <c r="N7" s="17">
        <v>14</v>
      </c>
      <c r="O7" s="17">
        <v>15</v>
      </c>
      <c r="P7" s="17">
        <v>16</v>
      </c>
      <c r="Q7" s="17">
        <v>17</v>
      </c>
      <c r="R7" s="17">
        <v>18</v>
      </c>
      <c r="S7" s="17">
        <v>19</v>
      </c>
      <c r="T7" s="17">
        <v>20</v>
      </c>
      <c r="U7" s="17">
        <v>21</v>
      </c>
      <c r="V7" s="17">
        <v>22</v>
      </c>
      <c r="W7" s="17">
        <v>23</v>
      </c>
      <c r="X7" s="17">
        <v>24</v>
      </c>
      <c r="Y7" s="17">
        <v>25</v>
      </c>
      <c r="Z7" s="17">
        <v>26</v>
      </c>
      <c r="AA7" s="17">
        <v>27</v>
      </c>
      <c r="AB7" s="17">
        <v>28</v>
      </c>
      <c r="AC7" s="17">
        <v>29</v>
      </c>
      <c r="AD7" s="17">
        <v>30</v>
      </c>
      <c r="AE7" s="17">
        <v>31</v>
      </c>
      <c r="AF7" s="17">
        <v>32</v>
      </c>
      <c r="AG7" s="17">
        <v>33</v>
      </c>
      <c r="AH7" s="17">
        <v>34</v>
      </c>
      <c r="AI7" s="17">
        <v>35</v>
      </c>
      <c r="AJ7" s="17">
        <v>37</v>
      </c>
      <c r="AK7" s="17">
        <v>38</v>
      </c>
      <c r="AL7" s="17">
        <v>39</v>
      </c>
      <c r="AM7" s="17">
        <v>40</v>
      </c>
    </row>
    <row r="8" spans="1:40" s="16" customFormat="1" ht="151.5" customHeight="1" x14ac:dyDescent="0.25">
      <c r="A8" s="17">
        <v>1</v>
      </c>
      <c r="B8" s="12" t="s">
        <v>73</v>
      </c>
      <c r="C8" s="12" t="s">
        <v>74</v>
      </c>
      <c r="D8" s="12" t="s">
        <v>56</v>
      </c>
      <c r="E8" s="18" t="s">
        <v>59</v>
      </c>
      <c r="F8" s="19"/>
      <c r="G8" s="12" t="s">
        <v>58</v>
      </c>
      <c r="H8" s="18" t="s">
        <v>57</v>
      </c>
      <c r="I8" s="18">
        <v>4101181689</v>
      </c>
      <c r="J8" s="12" t="s">
        <v>60</v>
      </c>
      <c r="K8" s="2" t="s">
        <v>61</v>
      </c>
      <c r="L8" s="2" t="s">
        <v>62</v>
      </c>
      <c r="M8" s="2" t="s">
        <v>63</v>
      </c>
      <c r="N8" s="12" t="s">
        <v>67</v>
      </c>
      <c r="O8" s="2" t="s">
        <v>68</v>
      </c>
      <c r="P8" s="17">
        <v>2018</v>
      </c>
      <c r="Q8" s="17">
        <v>2048</v>
      </c>
      <c r="R8" s="17" t="s">
        <v>69</v>
      </c>
      <c r="S8" s="2" t="s">
        <v>70</v>
      </c>
      <c r="T8" s="17" t="s">
        <v>64</v>
      </c>
      <c r="U8" s="17" t="s">
        <v>64</v>
      </c>
      <c r="V8" s="17" t="s">
        <v>64</v>
      </c>
      <c r="W8" s="17" t="s">
        <v>64</v>
      </c>
      <c r="X8" s="17" t="s">
        <v>64</v>
      </c>
      <c r="Y8" s="2" t="s">
        <v>76</v>
      </c>
      <c r="Z8" s="2" t="s">
        <v>111</v>
      </c>
      <c r="AA8" s="20">
        <v>100000</v>
      </c>
      <c r="AB8" s="20">
        <f>AA8/0.116</f>
        <v>862068.96551724139</v>
      </c>
      <c r="AC8" s="20">
        <v>100000</v>
      </c>
      <c r="AD8" s="20">
        <f>AB8</f>
        <v>862068.96551724139</v>
      </c>
      <c r="AE8" s="42" t="s">
        <v>71</v>
      </c>
      <c r="AF8" s="2">
        <v>120000</v>
      </c>
      <c r="AG8" s="2" t="s">
        <v>72</v>
      </c>
      <c r="AH8" s="17"/>
      <c r="AI8" s="12" t="s">
        <v>283</v>
      </c>
      <c r="AJ8" s="21">
        <v>100000</v>
      </c>
      <c r="AK8" s="21">
        <f>AD8</f>
        <v>862068.96551724139</v>
      </c>
      <c r="AL8" s="21">
        <f>AJ8</f>
        <v>100000</v>
      </c>
      <c r="AM8" s="21">
        <f>AK8</f>
        <v>862068.96551724139</v>
      </c>
      <c r="AN8" s="43"/>
    </row>
    <row r="9" spans="1:40" s="14" customFormat="1" ht="378" x14ac:dyDescent="0.25">
      <c r="A9" s="17">
        <v>2</v>
      </c>
      <c r="B9" s="13" t="s">
        <v>321</v>
      </c>
      <c r="C9" s="17"/>
      <c r="D9" s="12" t="s">
        <v>56</v>
      </c>
      <c r="E9" s="18" t="s">
        <v>59</v>
      </c>
      <c r="F9" s="19"/>
      <c r="G9" s="12" t="s">
        <v>299</v>
      </c>
      <c r="H9" s="18" t="s">
        <v>57</v>
      </c>
      <c r="I9" s="18">
        <v>4101181690</v>
      </c>
      <c r="J9" s="13" t="s">
        <v>60</v>
      </c>
      <c r="K9" s="2" t="s">
        <v>61</v>
      </c>
      <c r="L9" s="2" t="s">
        <v>62</v>
      </c>
      <c r="M9" s="2" t="s">
        <v>63</v>
      </c>
      <c r="N9" s="13" t="s">
        <v>321</v>
      </c>
      <c r="O9" s="17" t="s">
        <v>68</v>
      </c>
      <c r="P9" s="17">
        <v>2019</v>
      </c>
      <c r="Q9" s="17" t="s">
        <v>64</v>
      </c>
      <c r="R9" s="17" t="s">
        <v>57</v>
      </c>
      <c r="S9" s="2" t="s">
        <v>75</v>
      </c>
      <c r="T9" s="17">
        <v>2017</v>
      </c>
      <c r="U9" s="17" t="s">
        <v>64</v>
      </c>
      <c r="V9" s="17" t="s">
        <v>64</v>
      </c>
      <c r="W9" s="17" t="s">
        <v>64</v>
      </c>
      <c r="X9" s="17" t="s">
        <v>64</v>
      </c>
      <c r="Y9" s="17" t="s">
        <v>41</v>
      </c>
      <c r="Z9" s="2" t="s">
        <v>148</v>
      </c>
      <c r="AA9" s="17">
        <v>3500</v>
      </c>
      <c r="AB9" s="17">
        <v>30000</v>
      </c>
      <c r="AC9" s="17">
        <v>3500</v>
      </c>
      <c r="AD9" s="17">
        <v>30000</v>
      </c>
      <c r="AE9" s="42" t="s">
        <v>298</v>
      </c>
      <c r="AF9" s="17">
        <v>3500</v>
      </c>
      <c r="AG9" s="17" t="s">
        <v>65</v>
      </c>
      <c r="AH9" s="17" t="s">
        <v>293</v>
      </c>
      <c r="AI9" s="17"/>
      <c r="AJ9" s="17"/>
      <c r="AK9" s="17"/>
      <c r="AL9" s="17"/>
      <c r="AM9" s="17"/>
      <c r="AN9" s="43"/>
    </row>
    <row r="10" spans="1:40" s="14" customFormat="1" ht="141.75" x14ac:dyDescent="0.25">
      <c r="A10" s="17">
        <v>3</v>
      </c>
      <c r="B10" s="13" t="s">
        <v>322</v>
      </c>
      <c r="C10" s="17"/>
      <c r="D10" s="12" t="s">
        <v>56</v>
      </c>
      <c r="E10" s="18" t="s">
        <v>59</v>
      </c>
      <c r="F10" s="19"/>
      <c r="G10" s="12" t="s">
        <v>300</v>
      </c>
      <c r="H10" s="18" t="s">
        <v>57</v>
      </c>
      <c r="I10" s="18">
        <v>4101181691</v>
      </c>
      <c r="J10" s="12" t="s">
        <v>60</v>
      </c>
      <c r="K10" s="2" t="s">
        <v>61</v>
      </c>
      <c r="L10" s="2" t="s">
        <v>62</v>
      </c>
      <c r="M10" s="2" t="s">
        <v>63</v>
      </c>
      <c r="N10" s="12" t="s">
        <v>78</v>
      </c>
      <c r="O10" s="17" t="s">
        <v>79</v>
      </c>
      <c r="P10" s="17">
        <v>2019</v>
      </c>
      <c r="Q10" s="17" t="s">
        <v>66</v>
      </c>
      <c r="R10" s="17"/>
      <c r="S10" s="17"/>
      <c r="T10" s="17"/>
      <c r="U10" s="17"/>
      <c r="V10" s="17"/>
      <c r="W10" s="17"/>
      <c r="X10" s="17"/>
      <c r="Y10" s="2" t="s">
        <v>77</v>
      </c>
      <c r="Z10" s="2" t="s">
        <v>162</v>
      </c>
      <c r="AA10" s="22">
        <v>9000</v>
      </c>
      <c r="AB10" s="22">
        <v>78000</v>
      </c>
      <c r="AC10" s="17">
        <v>9000</v>
      </c>
      <c r="AD10" s="17">
        <v>78000</v>
      </c>
      <c r="AE10" s="42" t="s">
        <v>80</v>
      </c>
      <c r="AF10" s="17">
        <v>10000</v>
      </c>
      <c r="AG10" s="17" t="s">
        <v>65</v>
      </c>
      <c r="AH10" s="17"/>
      <c r="AI10" s="17" t="s">
        <v>284</v>
      </c>
      <c r="AJ10" s="17"/>
      <c r="AK10" s="17"/>
      <c r="AL10" s="17"/>
      <c r="AM10" s="17"/>
      <c r="AN10" s="43"/>
    </row>
    <row r="11" spans="1:40" s="14" customFormat="1" ht="83.25" customHeight="1" x14ac:dyDescent="0.25">
      <c r="A11" s="17">
        <v>4</v>
      </c>
      <c r="B11" s="13" t="s">
        <v>81</v>
      </c>
      <c r="C11" s="17"/>
      <c r="D11" s="12" t="s">
        <v>56</v>
      </c>
      <c r="E11" s="18" t="s">
        <v>59</v>
      </c>
      <c r="F11" s="19"/>
      <c r="G11" s="12" t="s">
        <v>301</v>
      </c>
      <c r="H11" s="18" t="s">
        <v>57</v>
      </c>
      <c r="I11" s="18">
        <v>4101181692</v>
      </c>
      <c r="J11" s="12" t="s">
        <v>60</v>
      </c>
      <c r="K11" s="2" t="s">
        <v>61</v>
      </c>
      <c r="L11" s="2" t="s">
        <v>62</v>
      </c>
      <c r="M11" s="2" t="s">
        <v>63</v>
      </c>
      <c r="N11" s="12" t="s">
        <v>81</v>
      </c>
      <c r="O11" s="17" t="s">
        <v>79</v>
      </c>
      <c r="P11" s="17">
        <v>2022</v>
      </c>
      <c r="Q11" s="17"/>
      <c r="R11" s="17"/>
      <c r="S11" s="17"/>
      <c r="T11" s="17"/>
      <c r="U11" s="17"/>
      <c r="V11" s="17"/>
      <c r="W11" s="2"/>
      <c r="X11" s="17"/>
      <c r="Y11" s="2" t="s">
        <v>77</v>
      </c>
      <c r="Z11" s="2" t="s">
        <v>212</v>
      </c>
      <c r="AA11" s="23">
        <v>2000</v>
      </c>
      <c r="AB11" s="23">
        <v>17000</v>
      </c>
      <c r="AC11" s="23">
        <v>2000</v>
      </c>
      <c r="AD11" s="23">
        <v>17000</v>
      </c>
      <c r="AE11" s="42" t="s">
        <v>82</v>
      </c>
      <c r="AF11" s="17">
        <v>900</v>
      </c>
      <c r="AG11" s="17" t="s">
        <v>65</v>
      </c>
      <c r="AH11" s="17"/>
      <c r="AI11" s="17" t="s">
        <v>287</v>
      </c>
      <c r="AJ11" s="17"/>
      <c r="AK11" s="17"/>
      <c r="AL11" s="17"/>
      <c r="AM11" s="17"/>
      <c r="AN11" s="43"/>
    </row>
    <row r="12" spans="1:40" s="15" customFormat="1" ht="141.75" x14ac:dyDescent="0.25">
      <c r="A12" s="17">
        <v>5</v>
      </c>
      <c r="B12" s="13" t="s">
        <v>83</v>
      </c>
      <c r="C12" s="17"/>
      <c r="D12" s="12" t="s">
        <v>56</v>
      </c>
      <c r="E12" s="18" t="s">
        <v>59</v>
      </c>
      <c r="F12" s="19"/>
      <c r="G12" s="12" t="s">
        <v>302</v>
      </c>
      <c r="H12" s="18" t="s">
        <v>57</v>
      </c>
      <c r="I12" s="18">
        <v>4101181693</v>
      </c>
      <c r="J12" s="12" t="s">
        <v>60</v>
      </c>
      <c r="K12" s="2" t="s">
        <v>61</v>
      </c>
      <c r="L12" s="2" t="s">
        <v>62</v>
      </c>
      <c r="M12" s="2" t="s">
        <v>63</v>
      </c>
      <c r="N12" s="12" t="s">
        <v>83</v>
      </c>
      <c r="O12" s="17" t="s">
        <v>79</v>
      </c>
      <c r="P12" s="17">
        <v>2019</v>
      </c>
      <c r="Q12" s="17"/>
      <c r="R12" s="17"/>
      <c r="S12" s="17"/>
      <c r="T12" s="17"/>
      <c r="U12" s="17"/>
      <c r="V12" s="17"/>
      <c r="W12" s="17"/>
      <c r="X12" s="17"/>
      <c r="Y12" s="2" t="s">
        <v>85</v>
      </c>
      <c r="Z12" s="2" t="s">
        <v>197</v>
      </c>
      <c r="AA12" s="17">
        <v>2000</v>
      </c>
      <c r="AB12" s="17">
        <v>17000</v>
      </c>
      <c r="AC12" s="17">
        <v>2000</v>
      </c>
      <c r="AD12" s="17">
        <v>17000</v>
      </c>
      <c r="AE12" s="42" t="s">
        <v>84</v>
      </c>
      <c r="AF12" s="17">
        <v>2000</v>
      </c>
      <c r="AG12" s="17" t="s">
        <v>65</v>
      </c>
      <c r="AH12" s="17"/>
      <c r="AI12" s="17" t="s">
        <v>288</v>
      </c>
      <c r="AJ12" s="17"/>
      <c r="AK12" s="17"/>
      <c r="AL12" s="17"/>
      <c r="AM12" s="17"/>
      <c r="AN12" s="43"/>
    </row>
    <row r="13" spans="1:40" s="15" customFormat="1" ht="141.75" x14ac:dyDescent="0.25">
      <c r="A13" s="17">
        <v>6</v>
      </c>
      <c r="B13" s="13" t="s">
        <v>92</v>
      </c>
      <c r="C13" s="17"/>
      <c r="D13" s="12" t="s">
        <v>56</v>
      </c>
      <c r="E13" s="18" t="s">
        <v>59</v>
      </c>
      <c r="F13" s="19"/>
      <c r="G13" s="12" t="s">
        <v>303</v>
      </c>
      <c r="H13" s="18" t="s">
        <v>57</v>
      </c>
      <c r="I13" s="18">
        <v>4101181694</v>
      </c>
      <c r="J13" s="12" t="s">
        <v>60</v>
      </c>
      <c r="K13" s="2" t="s">
        <v>61</v>
      </c>
      <c r="L13" s="2" t="s">
        <v>62</v>
      </c>
      <c r="M13" s="2" t="s">
        <v>63</v>
      </c>
      <c r="N13" s="12" t="s">
        <v>92</v>
      </c>
      <c r="O13" s="17" t="s">
        <v>68</v>
      </c>
      <c r="P13" s="17" t="s">
        <v>89</v>
      </c>
      <c r="Q13" s="17"/>
      <c r="R13" s="2" t="s">
        <v>86</v>
      </c>
      <c r="S13" s="2" t="s">
        <v>87</v>
      </c>
      <c r="T13" s="17"/>
      <c r="U13" s="17"/>
      <c r="V13" s="17"/>
      <c r="W13" s="17"/>
      <c r="X13" s="17"/>
      <c r="Y13" s="2" t="s">
        <v>90</v>
      </c>
      <c r="Z13" s="2" t="s">
        <v>211</v>
      </c>
      <c r="AA13" s="17">
        <v>3000</v>
      </c>
      <c r="AB13" s="17">
        <v>26000</v>
      </c>
      <c r="AC13" s="17">
        <v>3000</v>
      </c>
      <c r="AD13" s="17">
        <v>26000</v>
      </c>
      <c r="AE13" s="42" t="s">
        <v>88</v>
      </c>
      <c r="AF13" s="17">
        <v>3000</v>
      </c>
      <c r="AG13" s="17" t="s">
        <v>65</v>
      </c>
      <c r="AH13" s="17" t="s">
        <v>294</v>
      </c>
      <c r="AI13" s="17"/>
      <c r="AJ13" s="17"/>
      <c r="AK13" s="17"/>
      <c r="AL13" s="17"/>
      <c r="AM13" s="17"/>
      <c r="AN13" s="43"/>
    </row>
    <row r="14" spans="1:40" s="15" customFormat="1" ht="141.75" x14ac:dyDescent="0.25">
      <c r="A14" s="17">
        <v>7</v>
      </c>
      <c r="B14" s="12" t="s">
        <v>91</v>
      </c>
      <c r="C14" s="17"/>
      <c r="D14" s="12" t="s">
        <v>56</v>
      </c>
      <c r="E14" s="18" t="s">
        <v>59</v>
      </c>
      <c r="F14" s="19"/>
      <c r="G14" s="12" t="s">
        <v>304</v>
      </c>
      <c r="H14" s="18" t="s">
        <v>57</v>
      </c>
      <c r="I14" s="18">
        <v>4101181695</v>
      </c>
      <c r="J14" s="12" t="s">
        <v>60</v>
      </c>
      <c r="K14" s="2" t="s">
        <v>61</v>
      </c>
      <c r="L14" s="2" t="s">
        <v>62</v>
      </c>
      <c r="M14" s="2" t="s">
        <v>63</v>
      </c>
      <c r="N14" s="12" t="s">
        <v>91</v>
      </c>
      <c r="O14" s="17" t="s">
        <v>79</v>
      </c>
      <c r="P14" s="17">
        <v>2019</v>
      </c>
      <c r="Q14" s="17"/>
      <c r="R14" s="17"/>
      <c r="S14" s="17"/>
      <c r="T14" s="17"/>
      <c r="U14" s="17"/>
      <c r="V14" s="17"/>
      <c r="W14" s="17"/>
      <c r="X14" s="17"/>
      <c r="Y14" s="2" t="s">
        <v>90</v>
      </c>
      <c r="Z14" s="2" t="s">
        <v>219</v>
      </c>
      <c r="AA14" s="17">
        <v>3500</v>
      </c>
      <c r="AB14" s="17">
        <v>30000</v>
      </c>
      <c r="AC14" s="17">
        <v>3500</v>
      </c>
      <c r="AD14" s="17">
        <v>30000</v>
      </c>
      <c r="AE14" s="42" t="s">
        <v>93</v>
      </c>
      <c r="AF14" s="17">
        <v>3500</v>
      </c>
      <c r="AG14" s="17" t="s">
        <v>65</v>
      </c>
      <c r="AH14" s="17"/>
      <c r="AI14" s="17"/>
      <c r="AJ14" s="17"/>
      <c r="AK14" s="17"/>
      <c r="AL14" s="17"/>
      <c r="AM14" s="17"/>
      <c r="AN14" s="43"/>
    </row>
    <row r="15" spans="1:40" s="15" customFormat="1" ht="141.75" x14ac:dyDescent="0.25">
      <c r="A15" s="17">
        <v>8</v>
      </c>
      <c r="B15" s="13" t="s">
        <v>94</v>
      </c>
      <c r="C15" s="17"/>
      <c r="D15" s="12" t="s">
        <v>56</v>
      </c>
      <c r="E15" s="18" t="s">
        <v>59</v>
      </c>
      <c r="F15" s="19"/>
      <c r="G15" s="12" t="s">
        <v>305</v>
      </c>
      <c r="H15" s="18" t="s">
        <v>57</v>
      </c>
      <c r="I15" s="18">
        <v>4101181696</v>
      </c>
      <c r="J15" s="12" t="s">
        <v>60</v>
      </c>
      <c r="K15" s="2" t="s">
        <v>61</v>
      </c>
      <c r="L15" s="2" t="s">
        <v>62</v>
      </c>
      <c r="M15" s="2" t="s">
        <v>63</v>
      </c>
      <c r="N15" s="12" t="s">
        <v>94</v>
      </c>
      <c r="O15" s="17" t="s">
        <v>68</v>
      </c>
      <c r="P15" s="17">
        <v>2022</v>
      </c>
      <c r="Q15" s="17"/>
      <c r="R15" s="2" t="s">
        <v>95</v>
      </c>
      <c r="S15" s="17" t="s">
        <v>96</v>
      </c>
      <c r="T15" s="17"/>
      <c r="U15" s="17"/>
      <c r="V15" s="17"/>
      <c r="W15" s="17"/>
      <c r="X15" s="17"/>
      <c r="Y15" s="2" t="s">
        <v>90</v>
      </c>
      <c r="Z15" s="2" t="s">
        <v>240</v>
      </c>
      <c r="AA15" s="17">
        <v>200000</v>
      </c>
      <c r="AB15" s="21">
        <v>1600000</v>
      </c>
      <c r="AC15" s="17">
        <v>200000</v>
      </c>
      <c r="AD15" s="21">
        <v>1600000</v>
      </c>
      <c r="AE15" s="42" t="s">
        <v>97</v>
      </c>
      <c r="AF15" s="17">
        <v>100000</v>
      </c>
      <c r="AG15" s="17" t="s">
        <v>98</v>
      </c>
      <c r="AH15" s="17" t="s">
        <v>295</v>
      </c>
      <c r="AI15" s="17"/>
      <c r="AJ15" s="17"/>
      <c r="AK15" s="17"/>
      <c r="AL15" s="17"/>
      <c r="AM15" s="17"/>
      <c r="AN15" s="43"/>
    </row>
    <row r="16" spans="1:40" s="15" customFormat="1" ht="141.75" x14ac:dyDescent="0.25">
      <c r="A16" s="17">
        <v>9</v>
      </c>
      <c r="B16" s="13" t="s">
        <v>101</v>
      </c>
      <c r="C16" s="17"/>
      <c r="D16" s="12" t="s">
        <v>56</v>
      </c>
      <c r="E16" s="18" t="s">
        <v>59</v>
      </c>
      <c r="F16" s="19"/>
      <c r="G16" s="12" t="s">
        <v>306</v>
      </c>
      <c r="H16" s="18" t="s">
        <v>57</v>
      </c>
      <c r="I16" s="18">
        <v>4101181697</v>
      </c>
      <c r="J16" s="12" t="s">
        <v>60</v>
      </c>
      <c r="K16" s="2" t="s">
        <v>61</v>
      </c>
      <c r="L16" s="2" t="s">
        <v>62</v>
      </c>
      <c r="M16" s="2" t="s">
        <v>63</v>
      </c>
      <c r="N16" s="12" t="s">
        <v>101</v>
      </c>
      <c r="O16" s="17" t="s">
        <v>68</v>
      </c>
      <c r="P16" s="17">
        <v>2022</v>
      </c>
      <c r="Q16" s="17"/>
      <c r="R16" s="17" t="s">
        <v>99</v>
      </c>
      <c r="S16" s="17" t="s">
        <v>100</v>
      </c>
      <c r="T16" s="17"/>
      <c r="U16" s="17"/>
      <c r="V16" s="17"/>
      <c r="W16" s="17"/>
      <c r="X16" s="17"/>
      <c r="Y16" s="2" t="s">
        <v>39</v>
      </c>
      <c r="Z16" s="2" t="s">
        <v>264</v>
      </c>
      <c r="AA16" s="17">
        <v>300</v>
      </c>
      <c r="AB16" s="17">
        <v>2600</v>
      </c>
      <c r="AC16" s="17">
        <v>300</v>
      </c>
      <c r="AD16" s="17">
        <v>2600</v>
      </c>
      <c r="AE16" s="42" t="s">
        <v>102</v>
      </c>
      <c r="AF16" s="17">
        <v>300</v>
      </c>
      <c r="AG16" s="17" t="s">
        <v>65</v>
      </c>
      <c r="AH16" s="17"/>
      <c r="AI16" s="17"/>
      <c r="AJ16" s="17"/>
      <c r="AK16" s="17"/>
      <c r="AL16" s="17"/>
      <c r="AM16" s="17"/>
      <c r="AN16" s="43"/>
    </row>
    <row r="17" spans="1:40" s="15" customFormat="1" ht="141.75" x14ac:dyDescent="0.25">
      <c r="A17" s="17">
        <v>10</v>
      </c>
      <c r="B17" s="12" t="s">
        <v>145</v>
      </c>
      <c r="C17" s="17"/>
      <c r="D17" s="12" t="s">
        <v>56</v>
      </c>
      <c r="E17" s="18" t="s">
        <v>59</v>
      </c>
      <c r="F17" s="19"/>
      <c r="G17" s="12" t="s">
        <v>307</v>
      </c>
      <c r="H17" s="18" t="s">
        <v>57</v>
      </c>
      <c r="I17" s="18">
        <v>4101181698</v>
      </c>
      <c r="J17" s="12" t="s">
        <v>60</v>
      </c>
      <c r="K17" s="2" t="s">
        <v>61</v>
      </c>
      <c r="L17" s="2" t="s">
        <v>62</v>
      </c>
      <c r="M17" s="2" t="s">
        <v>63</v>
      </c>
      <c r="N17" s="12" t="s">
        <v>145</v>
      </c>
      <c r="O17" s="17" t="s">
        <v>79</v>
      </c>
      <c r="P17" s="17">
        <v>2019</v>
      </c>
      <c r="Q17" s="17"/>
      <c r="R17" s="17"/>
      <c r="S17" s="17"/>
      <c r="T17" s="17"/>
      <c r="U17" s="17"/>
      <c r="V17" s="17"/>
      <c r="W17" s="17"/>
      <c r="X17" s="17"/>
      <c r="Y17" s="42" t="s">
        <v>40</v>
      </c>
      <c r="Z17" s="2" t="s">
        <v>265</v>
      </c>
      <c r="AA17" s="21">
        <v>40000</v>
      </c>
      <c r="AB17" s="21">
        <f>AA17/0.116</f>
        <v>344827.58620689652</v>
      </c>
      <c r="AC17" s="21">
        <v>40000</v>
      </c>
      <c r="AD17" s="21">
        <f>AC17/0.116</f>
        <v>344827.58620689652</v>
      </c>
      <c r="AE17" s="2" t="s">
        <v>247</v>
      </c>
      <c r="AF17" s="17">
        <v>40000</v>
      </c>
      <c r="AG17" s="17" t="s">
        <v>65</v>
      </c>
      <c r="AH17" s="17" t="s">
        <v>297</v>
      </c>
      <c r="AI17" s="17"/>
      <c r="AJ17" s="17"/>
      <c r="AK17" s="17"/>
      <c r="AL17" s="17"/>
      <c r="AM17" s="17"/>
      <c r="AN17" s="43"/>
    </row>
    <row r="18" spans="1:40" s="15" customFormat="1" ht="141.75" x14ac:dyDescent="0.25">
      <c r="A18" s="17">
        <v>11</v>
      </c>
      <c r="B18" s="12" t="s">
        <v>198</v>
      </c>
      <c r="C18" s="17"/>
      <c r="D18" s="12" t="s">
        <v>56</v>
      </c>
      <c r="E18" s="18" t="s">
        <v>59</v>
      </c>
      <c r="F18" s="19"/>
      <c r="G18" s="12" t="s">
        <v>308</v>
      </c>
      <c r="H18" s="18" t="s">
        <v>57</v>
      </c>
      <c r="I18" s="18">
        <v>4101181699</v>
      </c>
      <c r="J18" s="12" t="s">
        <v>60</v>
      </c>
      <c r="K18" s="2" t="s">
        <v>61</v>
      </c>
      <c r="L18" s="2" t="s">
        <v>62</v>
      </c>
      <c r="M18" s="2" t="s">
        <v>63</v>
      </c>
      <c r="N18" s="13" t="s">
        <v>198</v>
      </c>
      <c r="O18" s="17" t="s">
        <v>79</v>
      </c>
      <c r="P18" s="17">
        <v>2020</v>
      </c>
      <c r="Q18" s="17"/>
      <c r="R18" s="17"/>
      <c r="S18" s="17"/>
      <c r="T18" s="17"/>
      <c r="U18" s="17"/>
      <c r="V18" s="17"/>
      <c r="W18" s="17"/>
      <c r="X18" s="17"/>
      <c r="Y18" s="2" t="s">
        <v>38</v>
      </c>
      <c r="Z18" s="2" t="s">
        <v>266</v>
      </c>
      <c r="AA18" s="17">
        <v>50</v>
      </c>
      <c r="AB18" s="17">
        <v>430</v>
      </c>
      <c r="AC18" s="17">
        <v>50</v>
      </c>
      <c r="AD18" s="17">
        <v>430</v>
      </c>
      <c r="AE18" s="42" t="s">
        <v>267</v>
      </c>
      <c r="AF18" s="17">
        <v>50</v>
      </c>
      <c r="AG18" s="17" t="s">
        <v>65</v>
      </c>
      <c r="AH18" s="17" t="s">
        <v>296</v>
      </c>
      <c r="AI18" s="17"/>
      <c r="AJ18" s="17"/>
      <c r="AK18" s="17"/>
      <c r="AL18" s="17"/>
      <c r="AM18" s="17"/>
      <c r="AN18" s="43"/>
    </row>
  </sheetData>
  <mergeCells count="45">
    <mergeCell ref="A4:A6"/>
    <mergeCell ref="AI5:AI6"/>
    <mergeCell ref="AH5:AH6"/>
    <mergeCell ref="D5:D6"/>
    <mergeCell ref="E5:E6"/>
    <mergeCell ref="F5:F6"/>
    <mergeCell ref="G5:G6"/>
    <mergeCell ref="H5:H6"/>
    <mergeCell ref="I5:I6"/>
    <mergeCell ref="AE4:AG4"/>
    <mergeCell ref="AC4:AD4"/>
    <mergeCell ref="R4:X4"/>
    <mergeCell ref="D4:G4"/>
    <mergeCell ref="Y4:Y6"/>
    <mergeCell ref="AC5:AC6"/>
    <mergeCell ref="AJ4:AM4"/>
    <mergeCell ref="AL5:AM5"/>
    <mergeCell ref="AJ5:AK5"/>
    <mergeCell ref="B5:B6"/>
    <mergeCell ref="C5:C6"/>
    <mergeCell ref="L5:L6"/>
    <mergeCell ref="H4:M4"/>
    <mergeCell ref="K5:K6"/>
    <mergeCell ref="M5:M6"/>
    <mergeCell ref="N5:N6"/>
    <mergeCell ref="O5:O6"/>
    <mergeCell ref="P5:P6"/>
    <mergeCell ref="Q5:Q6"/>
    <mergeCell ref="R5:R6"/>
    <mergeCell ref="S5:S6"/>
    <mergeCell ref="Z4:Z6"/>
    <mergeCell ref="AD5:AD6"/>
    <mergeCell ref="AE5:AE6"/>
    <mergeCell ref="AF5:AF6"/>
    <mergeCell ref="AG5:AG6"/>
    <mergeCell ref="AA4:AB4"/>
    <mergeCell ref="AB5:AB6"/>
    <mergeCell ref="AA5:AA6"/>
    <mergeCell ref="X5:X6"/>
    <mergeCell ref="D3:K3"/>
    <mergeCell ref="J5:J6"/>
    <mergeCell ref="T5:T6"/>
    <mergeCell ref="U5:U6"/>
    <mergeCell ref="V5:V6"/>
    <mergeCell ref="W5:W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102"/>
  <sheetViews>
    <sheetView workbookViewId="0">
      <selection activeCell="C64" sqref="C64"/>
    </sheetView>
  </sheetViews>
  <sheetFormatPr defaultRowHeight="15" x14ac:dyDescent="0.25"/>
  <cols>
    <col min="1" max="1" width="2.85546875" customWidth="1"/>
    <col min="2" max="2" width="7.28515625" customWidth="1"/>
    <col min="3" max="3" width="52.28515625" customWidth="1"/>
    <col min="4" max="4" width="30.28515625" customWidth="1"/>
    <col min="5" max="5" width="28.85546875" customWidth="1"/>
    <col min="6" max="6" width="41.5703125" customWidth="1"/>
    <col min="9" max="9" width="17" customWidth="1"/>
  </cols>
  <sheetData>
    <row r="2" spans="1:9" ht="15.75" x14ac:dyDescent="0.25">
      <c r="C2" s="29" t="s">
        <v>23</v>
      </c>
      <c r="D2" s="1"/>
    </row>
    <row r="4" spans="1:9" ht="18.75" x14ac:dyDescent="0.3">
      <c r="A4" s="67" t="s">
        <v>8</v>
      </c>
      <c r="B4" s="67"/>
      <c r="C4" s="67"/>
      <c r="D4" s="67"/>
      <c r="E4" s="67"/>
      <c r="F4" s="67"/>
      <c r="G4" s="67"/>
      <c r="H4" s="67"/>
      <c r="I4" s="67"/>
    </row>
    <row r="7" spans="1:9" ht="52.5" customHeight="1" x14ac:dyDescent="0.25">
      <c r="B7" s="17"/>
      <c r="C7" s="28" t="s">
        <v>24</v>
      </c>
      <c r="D7" s="28" t="s">
        <v>25</v>
      </c>
      <c r="E7" s="28" t="s">
        <v>26</v>
      </c>
      <c r="F7" s="28" t="s">
        <v>309</v>
      </c>
    </row>
    <row r="8" spans="1:9" ht="68.25" customHeight="1" x14ac:dyDescent="0.25">
      <c r="B8" s="17">
        <v>1</v>
      </c>
      <c r="C8" s="28" t="s">
        <v>142</v>
      </c>
      <c r="D8" s="2"/>
      <c r="E8" s="2"/>
      <c r="F8" s="2"/>
    </row>
    <row r="9" spans="1:9" ht="31.5" x14ac:dyDescent="0.25">
      <c r="B9" s="24"/>
      <c r="C9" s="2" t="s">
        <v>103</v>
      </c>
      <c r="D9" s="17" t="s">
        <v>104</v>
      </c>
      <c r="E9" s="25">
        <v>24</v>
      </c>
      <c r="F9" s="25">
        <v>206.89655172413791</v>
      </c>
    </row>
    <row r="10" spans="1:9" ht="47.25" x14ac:dyDescent="0.25">
      <c r="B10" s="17"/>
      <c r="C10" s="2" t="s">
        <v>105</v>
      </c>
      <c r="D10" s="17" t="s">
        <v>106</v>
      </c>
      <c r="E10" s="25">
        <v>44</v>
      </c>
      <c r="F10" s="25">
        <v>379.31034482758616</v>
      </c>
    </row>
    <row r="11" spans="1:9" ht="31.5" x14ac:dyDescent="0.25">
      <c r="B11" s="17"/>
      <c r="C11" s="2" t="s">
        <v>107</v>
      </c>
      <c r="D11" s="17" t="s">
        <v>108</v>
      </c>
      <c r="E11" s="25">
        <v>107</v>
      </c>
      <c r="F11" s="25">
        <v>922.41379310344826</v>
      </c>
    </row>
    <row r="12" spans="1:9" ht="31.5" x14ac:dyDescent="0.25">
      <c r="B12" s="17"/>
      <c r="C12" s="2" t="s">
        <v>110</v>
      </c>
      <c r="D12" s="17" t="s">
        <v>109</v>
      </c>
      <c r="E12" s="25">
        <v>89700.479999999996</v>
      </c>
      <c r="F12" s="25">
        <v>773279.99999999988</v>
      </c>
    </row>
    <row r="13" spans="1:9" ht="15.75" x14ac:dyDescent="0.25">
      <c r="B13" s="17"/>
      <c r="C13" s="28" t="s">
        <v>144</v>
      </c>
      <c r="D13" s="30"/>
      <c r="E13" s="26">
        <v>89875.48</v>
      </c>
      <c r="F13" s="26">
        <v>774788.62068965507</v>
      </c>
    </row>
    <row r="14" spans="1:9" ht="26.25" customHeight="1" x14ac:dyDescent="0.25">
      <c r="B14" s="17">
        <v>2</v>
      </c>
      <c r="C14" s="28" t="s">
        <v>143</v>
      </c>
      <c r="D14" s="17"/>
      <c r="E14" s="25"/>
      <c r="F14" s="25"/>
    </row>
    <row r="15" spans="1:9" ht="63" x14ac:dyDescent="0.25">
      <c r="B15" s="17"/>
      <c r="C15" s="2" t="s">
        <v>112</v>
      </c>
      <c r="D15" s="17" t="s">
        <v>113</v>
      </c>
      <c r="E15" s="25">
        <v>5.0000000000000001E-3</v>
      </c>
      <c r="F15" s="25">
        <v>4.3103448275862065E-2</v>
      </c>
    </row>
    <row r="16" spans="1:9" ht="31.5" x14ac:dyDescent="0.25">
      <c r="B16" s="17"/>
      <c r="C16" s="2" t="s">
        <v>114</v>
      </c>
      <c r="D16" s="17" t="s">
        <v>115</v>
      </c>
      <c r="E16" s="25">
        <v>0.88500000000000001</v>
      </c>
      <c r="F16" s="25">
        <v>7.6293103448275863</v>
      </c>
    </row>
    <row r="17" spans="2:6" ht="15.75" x14ac:dyDescent="0.25">
      <c r="B17" s="17"/>
      <c r="C17" s="2" t="s">
        <v>116</v>
      </c>
      <c r="D17" s="17" t="s">
        <v>117</v>
      </c>
      <c r="E17" s="25">
        <v>0.60399999999999998</v>
      </c>
      <c r="F17" s="25">
        <v>5.2068965517241379</v>
      </c>
    </row>
    <row r="18" spans="2:6" ht="15.75" x14ac:dyDescent="0.25">
      <c r="B18" s="17"/>
      <c r="C18" s="2" t="s">
        <v>118</v>
      </c>
      <c r="D18" s="17" t="s">
        <v>119</v>
      </c>
      <c r="E18" s="25">
        <v>2.5000000000000001E-2</v>
      </c>
      <c r="F18" s="25">
        <v>0.21551724137931036</v>
      </c>
    </row>
    <row r="19" spans="2:6" ht="31.5" x14ac:dyDescent="0.25">
      <c r="B19" s="17"/>
      <c r="C19" s="2" t="s">
        <v>120</v>
      </c>
      <c r="D19" s="17" t="s">
        <v>121</v>
      </c>
      <c r="E19" s="25">
        <v>0.249</v>
      </c>
      <c r="F19" s="25">
        <v>2.146551724137931</v>
      </c>
    </row>
    <row r="20" spans="2:6" ht="31.5" x14ac:dyDescent="0.25">
      <c r="B20" s="17"/>
      <c r="C20" s="2" t="s">
        <v>122</v>
      </c>
      <c r="D20" s="17" t="s">
        <v>123</v>
      </c>
      <c r="E20" s="25">
        <v>0.70499999999999996</v>
      </c>
      <c r="F20" s="25">
        <v>6.0775862068965507</v>
      </c>
    </row>
    <row r="21" spans="2:6" ht="47.25" x14ac:dyDescent="0.25">
      <c r="B21" s="17"/>
      <c r="C21" s="2" t="s">
        <v>124</v>
      </c>
      <c r="D21" s="17" t="s">
        <v>125</v>
      </c>
      <c r="E21" s="25">
        <v>24</v>
      </c>
      <c r="F21" s="25">
        <v>206.89655172413791</v>
      </c>
    </row>
    <row r="22" spans="2:6" ht="31.5" x14ac:dyDescent="0.25">
      <c r="B22" s="17"/>
      <c r="C22" s="2" t="s">
        <v>130</v>
      </c>
      <c r="D22" s="17" t="s">
        <v>131</v>
      </c>
      <c r="E22" s="25">
        <v>79</v>
      </c>
      <c r="F22" s="25">
        <v>681.0344827586207</v>
      </c>
    </row>
    <row r="23" spans="2:6" ht="15.75" x14ac:dyDescent="0.25">
      <c r="B23" s="17"/>
      <c r="C23" s="12" t="s">
        <v>132</v>
      </c>
      <c r="D23" s="17" t="s">
        <v>133</v>
      </c>
      <c r="E23" s="25">
        <v>1030.76</v>
      </c>
      <c r="F23" s="25">
        <v>8885.8620689655163</v>
      </c>
    </row>
    <row r="24" spans="2:6" ht="31.5" x14ac:dyDescent="0.25">
      <c r="B24" s="17"/>
      <c r="C24" s="12" t="s">
        <v>134</v>
      </c>
      <c r="D24" s="17" t="s">
        <v>135</v>
      </c>
      <c r="E24" s="25">
        <v>6.9619999999999997</v>
      </c>
      <c r="F24" s="25">
        <v>60.017241379310342</v>
      </c>
    </row>
    <row r="25" spans="2:6" ht="15.75" x14ac:dyDescent="0.25">
      <c r="B25" s="17"/>
      <c r="C25" s="2" t="s">
        <v>136</v>
      </c>
      <c r="D25" s="17" t="s">
        <v>137</v>
      </c>
      <c r="E25" s="25">
        <v>1.0860000000000001</v>
      </c>
      <c r="F25" s="25">
        <v>9.362068965517242</v>
      </c>
    </row>
    <row r="26" spans="2:6" ht="47.25" x14ac:dyDescent="0.25">
      <c r="B26" s="17"/>
      <c r="C26" s="2" t="s">
        <v>138</v>
      </c>
      <c r="D26" s="17" t="s">
        <v>139</v>
      </c>
      <c r="E26" s="25">
        <v>10.901999999999999</v>
      </c>
      <c r="F26" s="25">
        <v>93.982758620689637</v>
      </c>
    </row>
    <row r="27" spans="2:6" ht="15.75" x14ac:dyDescent="0.25">
      <c r="B27" s="17"/>
      <c r="C27" s="2" t="s">
        <v>140</v>
      </c>
      <c r="D27" s="17" t="s">
        <v>141</v>
      </c>
      <c r="E27" s="25">
        <v>7.52</v>
      </c>
      <c r="F27" s="25">
        <v>64.827586206896541</v>
      </c>
    </row>
    <row r="28" spans="2:6" ht="31.5" x14ac:dyDescent="0.25">
      <c r="B28" s="17"/>
      <c r="C28" s="2" t="s">
        <v>146</v>
      </c>
      <c r="D28" s="17" t="s">
        <v>147</v>
      </c>
      <c r="E28" s="25">
        <v>3.9E-2</v>
      </c>
      <c r="F28" s="25">
        <v>0.33620689655172414</v>
      </c>
    </row>
    <row r="29" spans="2:6" ht="15.75" x14ac:dyDescent="0.25">
      <c r="B29" s="17"/>
      <c r="C29" s="28" t="s">
        <v>144</v>
      </c>
      <c r="D29" s="30"/>
      <c r="E29" s="26">
        <v>1162.742</v>
      </c>
      <c r="F29" s="26">
        <v>10023.637931034482</v>
      </c>
    </row>
    <row r="30" spans="2:6" ht="15.75" x14ac:dyDescent="0.25">
      <c r="B30" s="17">
        <v>3</v>
      </c>
      <c r="C30" s="28" t="s">
        <v>149</v>
      </c>
      <c r="D30" s="17"/>
      <c r="E30" s="25"/>
      <c r="F30" s="25"/>
    </row>
    <row r="31" spans="2:6" ht="31.5" x14ac:dyDescent="0.25">
      <c r="B31" s="17"/>
      <c r="C31" s="2" t="s">
        <v>150</v>
      </c>
      <c r="D31" s="17" t="s">
        <v>151</v>
      </c>
      <c r="E31" s="25">
        <v>6214.723</v>
      </c>
      <c r="F31" s="25">
        <v>53575.198275862065</v>
      </c>
    </row>
    <row r="32" spans="2:6" ht="15.75" x14ac:dyDescent="0.25">
      <c r="B32" s="17"/>
      <c r="C32" s="17" t="s">
        <v>152</v>
      </c>
      <c r="D32" s="17" t="s">
        <v>153</v>
      </c>
      <c r="E32" s="25">
        <v>651.62099999999998</v>
      </c>
      <c r="F32" s="25">
        <v>5617.4224137931033</v>
      </c>
    </row>
    <row r="33" spans="2:6" ht="15.75" x14ac:dyDescent="0.25">
      <c r="B33" s="17"/>
      <c r="C33" s="17" t="s">
        <v>154</v>
      </c>
      <c r="D33" s="17" t="s">
        <v>155</v>
      </c>
      <c r="E33" s="25">
        <v>1879.02</v>
      </c>
      <c r="F33" s="25">
        <v>16198.448275862069</v>
      </c>
    </row>
    <row r="34" spans="2:6" ht="47.25" x14ac:dyDescent="0.25">
      <c r="B34" s="17"/>
      <c r="C34" s="2" t="s">
        <v>156</v>
      </c>
      <c r="D34" s="17" t="s">
        <v>157</v>
      </c>
      <c r="E34" s="25">
        <v>19.835000000000001</v>
      </c>
      <c r="F34" s="25">
        <v>170.99137931034483</v>
      </c>
    </row>
    <row r="35" spans="2:6" ht="15.75" x14ac:dyDescent="0.25">
      <c r="B35" s="17"/>
      <c r="C35" s="17" t="s">
        <v>158</v>
      </c>
      <c r="D35" s="17" t="s">
        <v>159</v>
      </c>
      <c r="E35" s="25">
        <v>1.421</v>
      </c>
      <c r="F35" s="25">
        <v>12.25</v>
      </c>
    </row>
    <row r="36" spans="2:6" ht="31.5" x14ac:dyDescent="0.25">
      <c r="B36" s="17"/>
      <c r="C36" s="2" t="s">
        <v>160</v>
      </c>
      <c r="D36" s="17" t="s">
        <v>161</v>
      </c>
      <c r="E36" s="25">
        <v>11.935</v>
      </c>
      <c r="F36" s="25">
        <v>102.88793103448276</v>
      </c>
    </row>
    <row r="37" spans="2:6" ht="15.75" x14ac:dyDescent="0.25">
      <c r="B37" s="17"/>
      <c r="C37" s="30" t="s">
        <v>144</v>
      </c>
      <c r="D37" s="30"/>
      <c r="E37" s="26">
        <v>8778.5549999999985</v>
      </c>
      <c r="F37" s="26">
        <v>75677.198275862058</v>
      </c>
    </row>
    <row r="38" spans="2:6" ht="31.5" x14ac:dyDescent="0.25">
      <c r="B38" s="17">
        <v>4</v>
      </c>
      <c r="C38" s="28" t="s">
        <v>163</v>
      </c>
      <c r="D38" s="17"/>
      <c r="E38" s="25"/>
      <c r="F38" s="25"/>
    </row>
    <row r="39" spans="2:6" ht="31.5" x14ac:dyDescent="0.25">
      <c r="B39" s="17"/>
      <c r="C39" s="2" t="s">
        <v>164</v>
      </c>
      <c r="D39" s="17" t="s">
        <v>165</v>
      </c>
      <c r="E39" s="25">
        <v>5.0000000000000001E-3</v>
      </c>
      <c r="F39" s="25">
        <v>4.3103448275862065E-2</v>
      </c>
    </row>
    <row r="40" spans="2:6" ht="31.5" x14ac:dyDescent="0.25">
      <c r="B40" s="17"/>
      <c r="C40" s="2" t="s">
        <v>166</v>
      </c>
      <c r="D40" s="17" t="s">
        <v>167</v>
      </c>
      <c r="E40" s="25">
        <v>0.185</v>
      </c>
      <c r="F40" s="25">
        <v>1.5948275862068964</v>
      </c>
    </row>
    <row r="41" spans="2:6" ht="31.5" x14ac:dyDescent="0.25">
      <c r="B41" s="17"/>
      <c r="C41" s="2" t="s">
        <v>168</v>
      </c>
      <c r="D41" s="17" t="s">
        <v>169</v>
      </c>
      <c r="E41" s="25">
        <v>1.91</v>
      </c>
      <c r="F41" s="25">
        <v>16.46551724137931</v>
      </c>
    </row>
    <row r="42" spans="2:6" ht="15.75" x14ac:dyDescent="0.25">
      <c r="B42" s="17"/>
      <c r="C42" s="2" t="s">
        <v>170</v>
      </c>
      <c r="D42" s="17" t="s">
        <v>171</v>
      </c>
      <c r="E42" s="25">
        <v>3.0000000000000001E-3</v>
      </c>
      <c r="F42" s="25">
        <v>2.5862068965517241E-2</v>
      </c>
    </row>
    <row r="43" spans="2:6" ht="31.5" x14ac:dyDescent="0.25">
      <c r="B43" s="17"/>
      <c r="C43" s="2" t="s">
        <v>172</v>
      </c>
      <c r="D43" s="17" t="s">
        <v>173</v>
      </c>
      <c r="E43" s="25">
        <v>1.4999999999999999E-2</v>
      </c>
      <c r="F43" s="25">
        <v>0.12931034482758619</v>
      </c>
    </row>
    <row r="44" spans="2:6" ht="47.25" x14ac:dyDescent="0.25">
      <c r="B44" s="17"/>
      <c r="C44" s="2" t="s">
        <v>174</v>
      </c>
      <c r="D44" s="17" t="s">
        <v>175</v>
      </c>
      <c r="E44" s="25">
        <v>8.4000000000000005E-2</v>
      </c>
      <c r="F44" s="25">
        <v>0.72413793103448276</v>
      </c>
    </row>
    <row r="45" spans="2:6" ht="31.5" x14ac:dyDescent="0.25">
      <c r="B45" s="17"/>
      <c r="C45" s="2" t="s">
        <v>176</v>
      </c>
      <c r="D45" s="17" t="s">
        <v>177</v>
      </c>
      <c r="E45" s="25">
        <v>2.8000000000000001E-2</v>
      </c>
      <c r="F45" s="25">
        <v>0.24137931034482757</v>
      </c>
    </row>
    <row r="46" spans="2:6" ht="31.5" x14ac:dyDescent="0.25">
      <c r="B46" s="17"/>
      <c r="C46" s="2" t="s">
        <v>178</v>
      </c>
      <c r="D46" s="17" t="s">
        <v>179</v>
      </c>
      <c r="E46" s="25">
        <v>5.2999999999999999E-2</v>
      </c>
      <c r="F46" s="25">
        <v>0.4568965517241379</v>
      </c>
    </row>
    <row r="47" spans="2:6" ht="47.25" x14ac:dyDescent="0.25">
      <c r="B47" s="17"/>
      <c r="C47" s="2" t="s">
        <v>180</v>
      </c>
      <c r="D47" s="17" t="s">
        <v>181</v>
      </c>
      <c r="E47" s="25">
        <v>6.4000000000000001E-2</v>
      </c>
      <c r="F47" s="25">
        <v>0.55172413793103448</v>
      </c>
    </row>
    <row r="48" spans="2:6" ht="31.5" x14ac:dyDescent="0.25">
      <c r="B48" s="17"/>
      <c r="C48" s="2" t="s">
        <v>182</v>
      </c>
      <c r="D48" s="17" t="s">
        <v>183</v>
      </c>
      <c r="E48" s="25">
        <v>0.03</v>
      </c>
      <c r="F48" s="25">
        <v>0.25862068965517238</v>
      </c>
    </row>
    <row r="49" spans="2:6" ht="47.25" x14ac:dyDescent="0.25">
      <c r="B49" s="17"/>
      <c r="C49" s="2" t="s">
        <v>184</v>
      </c>
      <c r="D49" s="17" t="s">
        <v>185</v>
      </c>
      <c r="E49" s="25">
        <v>3.0000000000000001E-3</v>
      </c>
      <c r="F49" s="25">
        <v>2.5862068965517241E-2</v>
      </c>
    </row>
    <row r="50" spans="2:6" ht="31.5" x14ac:dyDescent="0.25">
      <c r="B50" s="17"/>
      <c r="C50" s="2" t="s">
        <v>186</v>
      </c>
      <c r="D50" s="17" t="s">
        <v>187</v>
      </c>
      <c r="E50" s="25">
        <v>5.0000000000000001E-3</v>
      </c>
      <c r="F50" s="25">
        <v>4.3103448275862065E-2</v>
      </c>
    </row>
    <row r="51" spans="2:6" ht="31.5" x14ac:dyDescent="0.25">
      <c r="B51" s="17"/>
      <c r="C51" s="2" t="s">
        <v>188</v>
      </c>
      <c r="D51" s="17" t="s">
        <v>189</v>
      </c>
      <c r="E51" s="25">
        <v>1.4999999999999999E-2</v>
      </c>
      <c r="F51" s="25">
        <v>0.12931034482758619</v>
      </c>
    </row>
    <row r="52" spans="2:6" ht="47.25" x14ac:dyDescent="0.25">
      <c r="B52" s="17"/>
      <c r="C52" s="2" t="s">
        <v>190</v>
      </c>
      <c r="D52" s="17" t="s">
        <v>191</v>
      </c>
      <c r="E52" s="25">
        <v>1E-3</v>
      </c>
      <c r="F52" s="25">
        <v>8.6206896551724137E-3</v>
      </c>
    </row>
    <row r="53" spans="2:6" ht="31.5" x14ac:dyDescent="0.25">
      <c r="B53" s="17"/>
      <c r="C53" s="2" t="s">
        <v>192</v>
      </c>
      <c r="D53" s="17" t="s">
        <v>193</v>
      </c>
      <c r="E53" s="25">
        <v>2.8839999999999999</v>
      </c>
      <c r="F53" s="25">
        <v>24.862068965517238</v>
      </c>
    </row>
    <row r="54" spans="2:6" ht="31.5" x14ac:dyDescent="0.25">
      <c r="B54" s="17"/>
      <c r="C54" s="2" t="s">
        <v>194</v>
      </c>
      <c r="D54" s="17" t="s">
        <v>195</v>
      </c>
      <c r="E54" s="25">
        <v>0.10100000000000001</v>
      </c>
      <c r="F54" s="25">
        <v>0.87068965517241381</v>
      </c>
    </row>
    <row r="55" spans="2:6" ht="15.75" x14ac:dyDescent="0.25">
      <c r="B55" s="17"/>
      <c r="C55" s="30" t="s">
        <v>144</v>
      </c>
      <c r="D55" s="30"/>
      <c r="E55" s="26">
        <v>5.3860000000000001</v>
      </c>
      <c r="F55" s="26">
        <v>46.431034482758619</v>
      </c>
    </row>
    <row r="56" spans="2:6" ht="15.75" x14ac:dyDescent="0.25">
      <c r="B56" s="17">
        <v>5</v>
      </c>
      <c r="C56" s="28" t="s">
        <v>196</v>
      </c>
      <c r="D56" s="17"/>
      <c r="E56" s="25"/>
      <c r="F56" s="25"/>
    </row>
    <row r="57" spans="2:6" ht="31.5" x14ac:dyDescent="0.25">
      <c r="B57" s="17"/>
      <c r="C57" s="12" t="s">
        <v>126</v>
      </c>
      <c r="D57" s="17" t="s">
        <v>127</v>
      </c>
      <c r="E57" s="25">
        <v>6.016</v>
      </c>
      <c r="F57" s="25">
        <v>51.862068965517238</v>
      </c>
    </row>
    <row r="58" spans="2:6" ht="31.5" x14ac:dyDescent="0.25">
      <c r="B58" s="17"/>
      <c r="C58" s="12" t="s">
        <v>128</v>
      </c>
      <c r="D58" s="17" t="s">
        <v>129</v>
      </c>
      <c r="E58" s="25">
        <v>11.303000000000001</v>
      </c>
      <c r="F58" s="25">
        <v>97.439655172413794</v>
      </c>
    </row>
    <row r="59" spans="2:6" ht="15.75" x14ac:dyDescent="0.25">
      <c r="B59" s="17"/>
      <c r="C59" s="30" t="s">
        <v>144</v>
      </c>
      <c r="D59" s="30"/>
      <c r="E59" s="26">
        <v>17.319000000000003</v>
      </c>
      <c r="F59" s="26">
        <v>149.30172413793105</v>
      </c>
    </row>
    <row r="60" spans="2:6" ht="47.25" x14ac:dyDescent="0.25">
      <c r="B60" s="17">
        <v>6</v>
      </c>
      <c r="C60" s="28" t="s">
        <v>314</v>
      </c>
      <c r="D60" s="17"/>
      <c r="E60" s="25"/>
      <c r="F60" s="25"/>
    </row>
    <row r="61" spans="2:6" ht="31.5" x14ac:dyDescent="0.25">
      <c r="B61" s="17"/>
      <c r="C61" s="2" t="s">
        <v>199</v>
      </c>
      <c r="D61" s="17" t="s">
        <v>200</v>
      </c>
      <c r="E61" s="25">
        <v>11.67</v>
      </c>
      <c r="F61" s="25">
        <v>108.55813953488372</v>
      </c>
    </row>
    <row r="62" spans="2:6" ht="31.5" x14ac:dyDescent="0.25">
      <c r="B62" s="17"/>
      <c r="C62" s="2" t="s">
        <v>201</v>
      </c>
      <c r="D62" s="17" t="s">
        <v>202</v>
      </c>
      <c r="E62" s="25">
        <v>1945.337</v>
      </c>
      <c r="F62" s="25">
        <v>18096.158139534884</v>
      </c>
    </row>
    <row r="63" spans="2:6" ht="47.25" x14ac:dyDescent="0.25">
      <c r="B63" s="17"/>
      <c r="C63" s="2" t="s">
        <v>203</v>
      </c>
      <c r="D63" s="17" t="s">
        <v>204</v>
      </c>
      <c r="E63" s="25">
        <v>1.26</v>
      </c>
      <c r="F63" s="25">
        <v>11.720930232558139</v>
      </c>
    </row>
    <row r="64" spans="2:6" ht="31.5" x14ac:dyDescent="0.25">
      <c r="B64" s="17"/>
      <c r="C64" s="2" t="s">
        <v>205</v>
      </c>
      <c r="D64" s="17" t="s">
        <v>206</v>
      </c>
      <c r="E64" s="25">
        <v>0.38800000000000001</v>
      </c>
      <c r="F64" s="25">
        <v>3.6093023255813952</v>
      </c>
    </row>
    <row r="65" spans="2:6" ht="31.5" x14ac:dyDescent="0.25">
      <c r="B65" s="17"/>
      <c r="C65" s="2" t="s">
        <v>207</v>
      </c>
      <c r="D65" s="17" t="s">
        <v>208</v>
      </c>
      <c r="E65" s="25">
        <v>2.3370000000000002</v>
      </c>
      <c r="F65" s="25">
        <v>21.739534883720932</v>
      </c>
    </row>
    <row r="66" spans="2:6" ht="31.5" x14ac:dyDescent="0.25">
      <c r="B66" s="17"/>
      <c r="C66" s="2" t="s">
        <v>209</v>
      </c>
      <c r="D66" s="17" t="s">
        <v>210</v>
      </c>
      <c r="E66" s="25">
        <v>0.36</v>
      </c>
      <c r="F66" s="25">
        <v>3.1034482758620685</v>
      </c>
    </row>
    <row r="67" spans="2:6" ht="15.75" x14ac:dyDescent="0.25">
      <c r="B67" s="17"/>
      <c r="C67" s="30" t="s">
        <v>144</v>
      </c>
      <c r="D67" s="30"/>
      <c r="E67" s="26">
        <v>1961.3519999999999</v>
      </c>
      <c r="F67" s="26">
        <v>18244.889494787491</v>
      </c>
    </row>
    <row r="68" spans="2:6" ht="15.75" x14ac:dyDescent="0.25">
      <c r="B68" s="17">
        <v>7</v>
      </c>
      <c r="C68" s="28" t="s">
        <v>286</v>
      </c>
      <c r="D68" s="17"/>
      <c r="E68" s="25"/>
      <c r="F68" s="25"/>
    </row>
    <row r="69" spans="2:6" ht="15.75" x14ac:dyDescent="0.25">
      <c r="B69" s="17"/>
      <c r="C69" s="17" t="s">
        <v>213</v>
      </c>
      <c r="D69" s="17" t="s">
        <v>214</v>
      </c>
      <c r="E69" s="25">
        <v>0.27900000000000003</v>
      </c>
      <c r="F69" s="25">
        <v>2.5953488372093023</v>
      </c>
    </row>
    <row r="70" spans="2:6" ht="15.75" x14ac:dyDescent="0.25">
      <c r="B70" s="17"/>
      <c r="C70" s="17" t="s">
        <v>215</v>
      </c>
      <c r="D70" s="17" t="s">
        <v>216</v>
      </c>
      <c r="E70" s="25">
        <v>166.68</v>
      </c>
      <c r="F70" s="25">
        <v>1550.5116279069769</v>
      </c>
    </row>
    <row r="71" spans="2:6" ht="15.75" x14ac:dyDescent="0.25">
      <c r="B71" s="17"/>
      <c r="C71" s="17" t="s">
        <v>217</v>
      </c>
      <c r="D71" s="17" t="s">
        <v>218</v>
      </c>
      <c r="E71" s="25">
        <v>8.7520000000000007</v>
      </c>
      <c r="F71" s="25">
        <v>81.413953488372087</v>
      </c>
    </row>
    <row r="72" spans="2:6" ht="15.75" x14ac:dyDescent="0.25">
      <c r="B72" s="17"/>
      <c r="C72" s="30" t="s">
        <v>144</v>
      </c>
      <c r="D72" s="30"/>
      <c r="E72" s="26">
        <v>175.71100000000001</v>
      </c>
      <c r="F72" s="26">
        <v>1634.5209302325582</v>
      </c>
    </row>
    <row r="73" spans="2:6" ht="31.5" x14ac:dyDescent="0.25">
      <c r="B73" s="17">
        <v>8</v>
      </c>
      <c r="C73" s="28" t="s">
        <v>313</v>
      </c>
      <c r="D73" s="17"/>
      <c r="E73" s="25"/>
      <c r="F73" s="25"/>
    </row>
    <row r="74" spans="2:6" ht="15.75" x14ac:dyDescent="0.25">
      <c r="B74" s="17"/>
      <c r="C74" s="2" t="s">
        <v>220</v>
      </c>
      <c r="D74" s="17" t="s">
        <v>221</v>
      </c>
      <c r="E74" s="25">
        <v>12.8</v>
      </c>
      <c r="F74" s="25">
        <v>18.374964111398221</v>
      </c>
    </row>
    <row r="75" spans="2:6" ht="31.5" x14ac:dyDescent="0.25">
      <c r="B75" s="17"/>
      <c r="C75" s="2" t="s">
        <v>222</v>
      </c>
      <c r="D75" s="17" t="s">
        <v>223</v>
      </c>
      <c r="E75" s="25">
        <v>14.4</v>
      </c>
      <c r="F75" s="25">
        <v>20.671834625322997</v>
      </c>
    </row>
    <row r="76" spans="2:6" ht="31.5" x14ac:dyDescent="0.25">
      <c r="B76" s="17"/>
      <c r="C76" s="2" t="s">
        <v>224</v>
      </c>
      <c r="D76" s="17" t="s">
        <v>225</v>
      </c>
      <c r="E76" s="25">
        <v>128</v>
      </c>
      <c r="F76" s="25">
        <v>183.74964111398219</v>
      </c>
    </row>
    <row r="77" spans="2:6" ht="31.5" x14ac:dyDescent="0.25">
      <c r="B77" s="17"/>
      <c r="C77" s="2" t="s">
        <v>226</v>
      </c>
      <c r="D77" s="17" t="s">
        <v>227</v>
      </c>
      <c r="E77" s="25">
        <v>90</v>
      </c>
      <c r="F77" s="25">
        <v>129.19896640826872</v>
      </c>
    </row>
    <row r="78" spans="2:6" ht="31.5" x14ac:dyDescent="0.25">
      <c r="B78" s="17"/>
      <c r="C78" s="2" t="s">
        <v>228</v>
      </c>
      <c r="D78" s="17" t="s">
        <v>229</v>
      </c>
      <c r="E78" s="25">
        <f>41.6+204.69</f>
        <v>246.29</v>
      </c>
      <c r="F78" s="25">
        <v>2123.1896551724135</v>
      </c>
    </row>
    <row r="79" spans="2:6" ht="31.5" x14ac:dyDescent="0.25">
      <c r="B79" s="17"/>
      <c r="C79" s="2" t="s">
        <v>230</v>
      </c>
      <c r="D79" s="17" t="s">
        <v>231</v>
      </c>
      <c r="E79" s="25">
        <v>1.97</v>
      </c>
      <c r="F79" s="25">
        <v>2.8280218202698824</v>
      </c>
    </row>
    <row r="80" spans="2:6" ht="31.5" x14ac:dyDescent="0.25">
      <c r="B80" s="17"/>
      <c r="C80" s="2" t="s">
        <v>232</v>
      </c>
      <c r="D80" s="17" t="s">
        <v>233</v>
      </c>
      <c r="E80" s="25">
        <v>566.04700000000003</v>
      </c>
      <c r="F80" s="25">
        <v>812.58541487223658</v>
      </c>
    </row>
    <row r="81" spans="2:6" ht="31.5" x14ac:dyDescent="0.25">
      <c r="B81" s="17"/>
      <c r="C81" s="2" t="s">
        <v>234</v>
      </c>
      <c r="D81" s="17" t="s">
        <v>235</v>
      </c>
      <c r="E81" s="25">
        <v>8.9960000000000004</v>
      </c>
      <c r="F81" s="25">
        <v>12.914154464542062</v>
      </c>
    </row>
    <row r="82" spans="2:6" ht="15.75" x14ac:dyDescent="0.25">
      <c r="B82" s="17"/>
      <c r="C82" s="2" t="s">
        <v>236</v>
      </c>
      <c r="D82" s="17" t="s">
        <v>237</v>
      </c>
      <c r="E82" s="25">
        <v>1063.2719999999999</v>
      </c>
      <c r="F82" s="25">
        <v>1526.3738156761412</v>
      </c>
    </row>
    <row r="83" spans="2:6" ht="31.5" x14ac:dyDescent="0.25">
      <c r="B83" s="17"/>
      <c r="C83" s="2" t="s">
        <v>238</v>
      </c>
      <c r="D83" s="17" t="s">
        <v>239</v>
      </c>
      <c r="E83" s="25">
        <v>0.115</v>
      </c>
      <c r="F83" s="25">
        <v>0.16508756818834339</v>
      </c>
    </row>
    <row r="84" spans="2:6" ht="15.75" x14ac:dyDescent="0.25">
      <c r="B84" s="17"/>
      <c r="C84" s="30" t="s">
        <v>144</v>
      </c>
      <c r="D84" s="30"/>
      <c r="E84" s="26">
        <v>2131.8879999999999</v>
      </c>
      <c r="F84" s="26">
        <v>3060.4191788687917</v>
      </c>
    </row>
    <row r="85" spans="2:6" ht="31.5" x14ac:dyDescent="0.25">
      <c r="B85" s="17">
        <v>9</v>
      </c>
      <c r="C85" s="28" t="s">
        <v>312</v>
      </c>
      <c r="D85" s="17"/>
      <c r="E85" s="25"/>
      <c r="F85" s="25"/>
    </row>
    <row r="86" spans="2:6" ht="31.5" x14ac:dyDescent="0.25">
      <c r="B86" s="17"/>
      <c r="C86" s="2" t="s">
        <v>241</v>
      </c>
      <c r="D86" s="17" t="s">
        <v>242</v>
      </c>
      <c r="E86" s="25">
        <v>0.36</v>
      </c>
      <c r="F86" s="25">
        <v>3.1034482758620685</v>
      </c>
    </row>
    <row r="87" spans="2:6" ht="47.25" x14ac:dyDescent="0.25">
      <c r="B87" s="17"/>
      <c r="C87" s="2" t="s">
        <v>243</v>
      </c>
      <c r="D87" s="17" t="s">
        <v>244</v>
      </c>
      <c r="E87" s="25">
        <v>1.8440000000000001</v>
      </c>
      <c r="F87" s="25">
        <v>15.896551724137931</v>
      </c>
    </row>
    <row r="88" spans="2:6" ht="31.5" x14ac:dyDescent="0.25">
      <c r="B88" s="17"/>
      <c r="C88" s="2" t="s">
        <v>245</v>
      </c>
      <c r="D88" s="17" t="s">
        <v>246</v>
      </c>
      <c r="E88" s="25">
        <v>49.8</v>
      </c>
      <c r="F88" s="25">
        <v>429.31034482758616</v>
      </c>
    </row>
    <row r="89" spans="2:6" ht="15.75" x14ac:dyDescent="0.25">
      <c r="B89" s="17"/>
      <c r="C89" s="30" t="s">
        <v>144</v>
      </c>
      <c r="D89" s="30"/>
      <c r="E89" s="26">
        <v>52.003999999999998</v>
      </c>
      <c r="F89" s="26">
        <v>448.31034482758616</v>
      </c>
    </row>
    <row r="90" spans="2:6" ht="15.75" x14ac:dyDescent="0.25">
      <c r="B90" s="17">
        <v>10</v>
      </c>
      <c r="C90" s="28" t="s">
        <v>311</v>
      </c>
      <c r="D90" s="17"/>
      <c r="E90" s="25"/>
      <c r="F90" s="25"/>
    </row>
    <row r="91" spans="2:6" ht="31.5" x14ac:dyDescent="0.25">
      <c r="B91" s="17"/>
      <c r="C91" s="2" t="s">
        <v>248</v>
      </c>
      <c r="D91" s="17" t="s">
        <v>249</v>
      </c>
      <c r="E91" s="25">
        <v>6.9390000000000001</v>
      </c>
      <c r="F91" s="25">
        <v>59.818965517241374</v>
      </c>
    </row>
    <row r="92" spans="2:6" ht="31.5" x14ac:dyDescent="0.25">
      <c r="B92" s="17"/>
      <c r="C92" s="2" t="s">
        <v>250</v>
      </c>
      <c r="D92" s="17" t="s">
        <v>251</v>
      </c>
      <c r="E92" s="25">
        <v>789.66</v>
      </c>
      <c r="F92" s="25">
        <v>6807.4137931034475</v>
      </c>
    </row>
    <row r="93" spans="2:6" ht="15.75" x14ac:dyDescent="0.25">
      <c r="B93" s="17"/>
      <c r="C93" s="2" t="s">
        <v>252</v>
      </c>
      <c r="D93" s="17" t="s">
        <v>253</v>
      </c>
      <c r="E93" s="25">
        <v>1.2709999999999999</v>
      </c>
      <c r="F93" s="25">
        <v>10.956896551724137</v>
      </c>
    </row>
    <row r="94" spans="2:6" ht="15.75" x14ac:dyDescent="0.25">
      <c r="B94" s="17"/>
      <c r="C94" s="17" t="s">
        <v>255</v>
      </c>
      <c r="D94" s="17" t="s">
        <v>254</v>
      </c>
      <c r="E94" s="25">
        <v>120.41</v>
      </c>
      <c r="F94" s="25">
        <v>1038.0172413793102</v>
      </c>
    </row>
    <row r="95" spans="2:6" ht="15.75" x14ac:dyDescent="0.25">
      <c r="B95" s="17"/>
      <c r="C95" s="17" t="s">
        <v>256</v>
      </c>
      <c r="D95" s="17" t="s">
        <v>257</v>
      </c>
      <c r="E95" s="25">
        <v>3.2629999999999999</v>
      </c>
      <c r="F95" s="25">
        <v>28.129310344827584</v>
      </c>
    </row>
    <row r="96" spans="2:6" ht="47.25" x14ac:dyDescent="0.25">
      <c r="B96" s="17"/>
      <c r="C96" s="2" t="s">
        <v>258</v>
      </c>
      <c r="D96" s="17" t="s">
        <v>259</v>
      </c>
      <c r="E96" s="25">
        <v>2.782</v>
      </c>
      <c r="F96" s="25">
        <v>23.982758620689655</v>
      </c>
    </row>
    <row r="97" spans="2:6" ht="15.75" x14ac:dyDescent="0.25">
      <c r="B97" s="17"/>
      <c r="C97" s="30" t="s">
        <v>144</v>
      </c>
      <c r="D97" s="30"/>
      <c r="E97" s="26">
        <v>924.32499999999993</v>
      </c>
      <c r="F97" s="26">
        <v>7968.31896551724</v>
      </c>
    </row>
    <row r="98" spans="2:6" ht="15.75" x14ac:dyDescent="0.25">
      <c r="B98" s="17">
        <v>11</v>
      </c>
      <c r="C98" s="28" t="s">
        <v>310</v>
      </c>
      <c r="D98" s="17"/>
      <c r="E98" s="17"/>
      <c r="F98" s="17"/>
    </row>
    <row r="99" spans="2:6" ht="15.75" x14ac:dyDescent="0.25">
      <c r="B99" s="17"/>
      <c r="C99" s="2" t="s">
        <v>260</v>
      </c>
      <c r="D99" s="17" t="s">
        <v>261</v>
      </c>
      <c r="E99" s="25">
        <v>17.059999999999999</v>
      </c>
      <c r="F99" s="25">
        <v>147.06896551724137</v>
      </c>
    </row>
    <row r="100" spans="2:6" ht="31.5" x14ac:dyDescent="0.25">
      <c r="B100" s="17"/>
      <c r="C100" s="2" t="s">
        <v>262</v>
      </c>
      <c r="D100" s="17" t="s">
        <v>263</v>
      </c>
      <c r="E100" s="25">
        <v>0.41399999999999998</v>
      </c>
      <c r="F100" s="25">
        <v>3.568965517241379</v>
      </c>
    </row>
    <row r="101" spans="2:6" ht="15.75" x14ac:dyDescent="0.25">
      <c r="B101" s="17"/>
      <c r="C101" s="30" t="s">
        <v>144</v>
      </c>
      <c r="D101" s="30"/>
      <c r="E101" s="26">
        <v>17.474</v>
      </c>
      <c r="F101" s="26">
        <v>150.63793103448273</v>
      </c>
    </row>
    <row r="102" spans="2:6" x14ac:dyDescent="0.25">
      <c r="E102" s="9"/>
    </row>
  </sheetData>
  <mergeCells count="1">
    <mergeCell ref="A4:I4"/>
  </mergeCells>
  <pageMargins left="0.7" right="0.7" top="0.75" bottom="0.75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3"/>
  <sheetViews>
    <sheetView workbookViewId="0">
      <selection activeCell="J9" sqref="J9"/>
    </sheetView>
  </sheetViews>
  <sheetFormatPr defaultRowHeight="15" x14ac:dyDescent="0.25"/>
  <cols>
    <col min="2" max="2" width="33" customWidth="1"/>
    <col min="3" max="3" width="27.28515625" customWidth="1"/>
    <col min="4" max="4" width="31.85546875" customWidth="1"/>
  </cols>
  <sheetData>
    <row r="2" spans="1:10" ht="15.75" x14ac:dyDescent="0.25">
      <c r="B2" s="29" t="s">
        <v>27</v>
      </c>
    </row>
    <row r="4" spans="1:10" ht="18.75" customHeight="1" x14ac:dyDescent="0.3">
      <c r="A4" s="4"/>
      <c r="B4" s="5"/>
      <c r="C4" s="67" t="s">
        <v>13</v>
      </c>
      <c r="D4" s="67"/>
      <c r="E4" s="5"/>
      <c r="F4" s="5"/>
      <c r="G4" s="5"/>
      <c r="H4" s="5"/>
      <c r="I4" s="5"/>
      <c r="J4" s="5"/>
    </row>
    <row r="7" spans="1:10" ht="51.75" customHeight="1" x14ac:dyDescent="0.25">
      <c r="B7" s="17" t="s">
        <v>315</v>
      </c>
      <c r="C7" s="2" t="s">
        <v>316</v>
      </c>
      <c r="D7" s="2" t="s">
        <v>26</v>
      </c>
    </row>
    <row r="8" spans="1:10" ht="168" customHeight="1" x14ac:dyDescent="0.25">
      <c r="B8" s="12" t="s">
        <v>317</v>
      </c>
      <c r="C8" s="2" t="s">
        <v>285</v>
      </c>
      <c r="D8" s="2">
        <v>3600</v>
      </c>
    </row>
    <row r="9" spans="1:10" ht="75" customHeight="1" x14ac:dyDescent="0.25">
      <c r="B9" s="12" t="s">
        <v>314</v>
      </c>
      <c r="C9" s="2" t="s">
        <v>292</v>
      </c>
      <c r="D9" s="2">
        <v>1177</v>
      </c>
    </row>
    <row r="10" spans="1:10" ht="91.5" customHeight="1" x14ac:dyDescent="0.25">
      <c r="B10" s="12" t="s">
        <v>313</v>
      </c>
      <c r="C10" s="2" t="s">
        <v>289</v>
      </c>
      <c r="D10" s="2">
        <v>2000</v>
      </c>
    </row>
    <row r="11" spans="1:10" ht="33" customHeight="1" x14ac:dyDescent="0.25">
      <c r="B11" s="12" t="s">
        <v>311</v>
      </c>
      <c r="C11" s="2" t="s">
        <v>290</v>
      </c>
      <c r="D11" s="2">
        <v>32000</v>
      </c>
    </row>
    <row r="12" spans="1:10" ht="31.5" customHeight="1" x14ac:dyDescent="0.25">
      <c r="B12" s="12" t="s">
        <v>310</v>
      </c>
      <c r="C12" s="2" t="s">
        <v>291</v>
      </c>
      <c r="D12" s="2">
        <v>35</v>
      </c>
    </row>
    <row r="13" spans="1:10" ht="15.75" x14ac:dyDescent="0.25">
      <c r="B13" s="10"/>
      <c r="C13" s="31"/>
      <c r="D13" s="31"/>
    </row>
  </sheetData>
  <mergeCells count="1">
    <mergeCell ref="C4:D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6"/>
  <sheetViews>
    <sheetView tabSelected="1" workbookViewId="0">
      <selection activeCell="H10" sqref="H10"/>
    </sheetView>
  </sheetViews>
  <sheetFormatPr defaultRowHeight="15" x14ac:dyDescent="0.25"/>
  <cols>
    <col min="1" max="1" width="10.7109375" customWidth="1"/>
    <col min="2" max="2" width="66.85546875" customWidth="1"/>
    <col min="3" max="3" width="28.42578125" customWidth="1"/>
    <col min="4" max="4" width="18.5703125" customWidth="1"/>
    <col min="5" max="5" width="24.28515625" customWidth="1"/>
    <col min="8" max="8" width="11.42578125" bestFit="1" customWidth="1"/>
  </cols>
  <sheetData>
    <row r="2" spans="2:9" ht="15.75" x14ac:dyDescent="0.25">
      <c r="B2" s="29" t="s">
        <v>318</v>
      </c>
    </row>
    <row r="4" spans="2:9" ht="18.75" x14ac:dyDescent="0.3">
      <c r="B4" s="68" t="s">
        <v>43</v>
      </c>
      <c r="C4" s="68"/>
      <c r="D4" s="68"/>
      <c r="E4" s="68"/>
      <c r="F4" s="6"/>
    </row>
    <row r="6" spans="2:9" ht="53.25" customHeight="1" x14ac:dyDescent="0.25">
      <c r="B6" s="2" t="s">
        <v>14</v>
      </c>
      <c r="C6" s="2" t="s">
        <v>17</v>
      </c>
      <c r="D6" s="2" t="s">
        <v>15</v>
      </c>
      <c r="E6" s="2" t="s">
        <v>16</v>
      </c>
    </row>
    <row r="7" spans="2:9" ht="53.25" customHeight="1" x14ac:dyDescent="0.25">
      <c r="B7" s="32" t="s">
        <v>67</v>
      </c>
      <c r="C7" s="2"/>
      <c r="D7" s="33">
        <v>37727.031999999999</v>
      </c>
      <c r="E7" s="33">
        <v>325233.03448275861</v>
      </c>
    </row>
    <row r="8" spans="2:9" ht="15.75" x14ac:dyDescent="0.25">
      <c r="B8" s="34" t="s">
        <v>268</v>
      </c>
      <c r="C8" s="17"/>
      <c r="D8" s="33">
        <v>1636.55</v>
      </c>
      <c r="E8" s="33">
        <v>14108.189655172413</v>
      </c>
      <c r="H8" s="9"/>
      <c r="I8" s="8"/>
    </row>
    <row r="9" spans="2:9" ht="15.75" x14ac:dyDescent="0.25">
      <c r="B9" s="2" t="s">
        <v>160</v>
      </c>
      <c r="C9" s="17" t="s">
        <v>161</v>
      </c>
      <c r="D9" s="3"/>
      <c r="E9" s="3"/>
      <c r="H9" s="9"/>
      <c r="I9" s="8"/>
    </row>
    <row r="10" spans="2:9" ht="15.75" x14ac:dyDescent="0.25">
      <c r="B10" s="34" t="s">
        <v>269</v>
      </c>
      <c r="C10" s="17"/>
      <c r="D10" s="33">
        <v>1150.26</v>
      </c>
      <c r="E10" s="33">
        <v>9916.0344827586196</v>
      </c>
      <c r="H10" s="9"/>
      <c r="I10" s="8"/>
    </row>
    <row r="11" spans="2:9" ht="31.5" x14ac:dyDescent="0.25">
      <c r="B11" s="12" t="s">
        <v>128</v>
      </c>
      <c r="C11" s="17" t="s">
        <v>129</v>
      </c>
      <c r="D11" s="3"/>
      <c r="E11" s="3"/>
      <c r="H11" s="9"/>
      <c r="I11" s="8"/>
    </row>
    <row r="12" spans="2:9" ht="15.75" x14ac:dyDescent="0.25">
      <c r="B12" s="34" t="s">
        <v>270</v>
      </c>
      <c r="C12" s="17"/>
      <c r="D12" s="33">
        <v>1810.6499999999999</v>
      </c>
      <c r="E12" s="33">
        <v>15609.051724137929</v>
      </c>
      <c r="H12" s="9"/>
      <c r="I12" s="8"/>
    </row>
    <row r="13" spans="2:9" ht="15.75" x14ac:dyDescent="0.25">
      <c r="B13" s="2" t="s">
        <v>116</v>
      </c>
      <c r="C13" s="17" t="s">
        <v>117</v>
      </c>
      <c r="D13" s="3"/>
      <c r="E13" s="3"/>
      <c r="H13" s="9"/>
      <c r="I13" s="8"/>
    </row>
    <row r="14" spans="2:9" ht="24.75" customHeight="1" x14ac:dyDescent="0.25">
      <c r="B14" s="34" t="s">
        <v>271</v>
      </c>
      <c r="C14" s="17"/>
      <c r="D14" s="33">
        <v>779.09</v>
      </c>
      <c r="E14" s="33">
        <v>6716.2931034482754</v>
      </c>
      <c r="H14" s="9"/>
      <c r="I14" s="8"/>
    </row>
    <row r="15" spans="2:9" ht="31.5" x14ac:dyDescent="0.25">
      <c r="B15" s="2" t="s">
        <v>230</v>
      </c>
      <c r="C15" s="17" t="s">
        <v>231</v>
      </c>
      <c r="D15" s="3"/>
      <c r="E15" s="3"/>
      <c r="H15" s="9"/>
      <c r="I15" s="8"/>
    </row>
    <row r="16" spans="2:9" ht="15.75" x14ac:dyDescent="0.25">
      <c r="B16" s="34" t="s">
        <v>272</v>
      </c>
      <c r="C16" s="17"/>
      <c r="D16" s="33">
        <v>31.160000000000004</v>
      </c>
      <c r="E16" s="33">
        <v>268.62068965517244</v>
      </c>
      <c r="H16" s="9"/>
      <c r="I16" s="8"/>
    </row>
    <row r="17" spans="2:9" ht="31.5" x14ac:dyDescent="0.25">
      <c r="B17" s="35" t="s">
        <v>276</v>
      </c>
      <c r="C17" s="17" t="s">
        <v>277</v>
      </c>
      <c r="D17" s="3"/>
      <c r="E17" s="3"/>
      <c r="H17" s="9"/>
      <c r="I17" s="8"/>
    </row>
    <row r="18" spans="2:9" ht="15.75" x14ac:dyDescent="0.25">
      <c r="B18" s="34" t="s">
        <v>215</v>
      </c>
      <c r="C18" s="17"/>
      <c r="D18" s="33">
        <v>305.18</v>
      </c>
      <c r="E18" s="33">
        <v>2630.8620689655172</v>
      </c>
      <c r="H18" s="9"/>
      <c r="I18" s="8"/>
    </row>
    <row r="19" spans="2:9" ht="15.75" x14ac:dyDescent="0.25">
      <c r="B19" s="2" t="s">
        <v>215</v>
      </c>
      <c r="C19" s="17" t="s">
        <v>216</v>
      </c>
      <c r="D19" s="3"/>
      <c r="E19" s="3"/>
      <c r="H19" s="9"/>
      <c r="I19" s="8"/>
    </row>
    <row r="20" spans="2:9" ht="15.75" x14ac:dyDescent="0.25">
      <c r="B20" s="34" t="s">
        <v>273</v>
      </c>
      <c r="C20" s="17"/>
      <c r="D20" s="33">
        <v>31914.962000000003</v>
      </c>
      <c r="E20" s="33">
        <v>275128.9827586207</v>
      </c>
      <c r="H20" s="9"/>
      <c r="I20" s="8"/>
    </row>
    <row r="21" spans="2:9" ht="31.5" x14ac:dyDescent="0.25">
      <c r="B21" s="2" t="s">
        <v>248</v>
      </c>
      <c r="C21" s="17" t="s">
        <v>249</v>
      </c>
      <c r="D21" s="21"/>
      <c r="E21" s="21"/>
      <c r="H21" s="9"/>
      <c r="I21" s="8"/>
    </row>
    <row r="22" spans="2:9" ht="31.5" x14ac:dyDescent="0.25">
      <c r="B22" s="2" t="s">
        <v>250</v>
      </c>
      <c r="C22" s="17" t="s">
        <v>251</v>
      </c>
      <c r="D22" s="21"/>
      <c r="E22" s="21"/>
      <c r="H22" s="9"/>
      <c r="I22" s="8"/>
    </row>
    <row r="23" spans="2:9" ht="31.5" x14ac:dyDescent="0.25">
      <c r="B23" s="2" t="s">
        <v>278</v>
      </c>
      <c r="C23" s="17" t="s">
        <v>279</v>
      </c>
      <c r="D23" s="21"/>
      <c r="E23" s="21"/>
      <c r="H23" s="9"/>
      <c r="I23" s="8"/>
    </row>
    <row r="24" spans="2:9" ht="15.75" x14ac:dyDescent="0.25">
      <c r="B24" s="34" t="s">
        <v>274</v>
      </c>
      <c r="C24" s="17"/>
      <c r="D24" s="33">
        <v>24.88</v>
      </c>
      <c r="E24" s="33">
        <v>214.48275862068962</v>
      </c>
      <c r="H24" s="9"/>
      <c r="I24" s="8"/>
    </row>
    <row r="25" spans="2:9" ht="31.5" x14ac:dyDescent="0.25">
      <c r="B25" s="2" t="s">
        <v>199</v>
      </c>
      <c r="C25" s="17" t="s">
        <v>200</v>
      </c>
      <c r="D25" s="21"/>
      <c r="E25" s="21"/>
      <c r="H25" s="9"/>
      <c r="I25" s="8"/>
    </row>
    <row r="26" spans="2:9" ht="31.5" x14ac:dyDescent="0.25">
      <c r="B26" s="2" t="s">
        <v>207</v>
      </c>
      <c r="C26" s="17" t="s">
        <v>208</v>
      </c>
      <c r="D26" s="21"/>
      <c r="E26" s="21"/>
      <c r="H26" s="9"/>
      <c r="I26" s="8"/>
    </row>
    <row r="27" spans="2:9" ht="47.25" x14ac:dyDescent="0.25">
      <c r="B27" s="34" t="s">
        <v>275</v>
      </c>
      <c r="C27" s="17"/>
      <c r="D27" s="33">
        <v>17.7</v>
      </c>
      <c r="E27" s="33">
        <v>152.58620689655172</v>
      </c>
      <c r="H27" s="9"/>
      <c r="I27" s="8"/>
    </row>
    <row r="28" spans="2:9" ht="31.5" x14ac:dyDescent="0.25">
      <c r="B28" s="2" t="s">
        <v>280</v>
      </c>
      <c r="C28" s="17" t="s">
        <v>281</v>
      </c>
      <c r="D28" s="3"/>
      <c r="E28" s="3"/>
      <c r="H28" s="9"/>
      <c r="I28" s="8"/>
    </row>
    <row r="29" spans="2:9" ht="15.75" x14ac:dyDescent="0.25">
      <c r="B29" s="28" t="s">
        <v>282</v>
      </c>
      <c r="C29" s="17"/>
      <c r="D29" s="33">
        <v>56.6</v>
      </c>
      <c r="E29" s="33">
        <v>487.93103448275861</v>
      </c>
      <c r="H29" s="9"/>
      <c r="I29" s="8"/>
    </row>
    <row r="30" spans="2:9" ht="31.5" x14ac:dyDescent="0.25">
      <c r="B30" s="2" t="s">
        <v>228</v>
      </c>
      <c r="C30" s="17" t="s">
        <v>229</v>
      </c>
      <c r="D30" s="3"/>
      <c r="E30" s="3"/>
      <c r="H30" s="9"/>
      <c r="I30" s="8"/>
    </row>
    <row r="31" spans="2:9" ht="15.75" x14ac:dyDescent="0.25">
      <c r="B31" s="2"/>
      <c r="C31" s="17"/>
      <c r="D31" s="21"/>
      <c r="E31" s="21"/>
      <c r="H31" s="9"/>
      <c r="I31" s="8"/>
    </row>
    <row r="32" spans="2:9" ht="15.75" x14ac:dyDescent="0.25">
      <c r="B32" s="32" t="s">
        <v>149</v>
      </c>
      <c r="C32" s="17"/>
      <c r="D32" s="37">
        <v>8778.5550000000003</v>
      </c>
      <c r="E32" s="37">
        <v>75677.198275862102</v>
      </c>
      <c r="H32" s="8"/>
      <c r="I32" s="8"/>
    </row>
    <row r="33" spans="2:9" ht="15.75" x14ac:dyDescent="0.25">
      <c r="B33" s="12" t="s">
        <v>160</v>
      </c>
      <c r="C33" s="17" t="s">
        <v>161</v>
      </c>
      <c r="D33" s="3"/>
      <c r="E33" s="3"/>
    </row>
    <row r="34" spans="2:9" ht="15.75" x14ac:dyDescent="0.25">
      <c r="B34" s="12"/>
      <c r="C34" s="17"/>
      <c r="D34" s="36"/>
      <c r="E34" s="36"/>
    </row>
    <row r="35" spans="2:9" ht="31.5" x14ac:dyDescent="0.25">
      <c r="B35" s="32" t="s">
        <v>163</v>
      </c>
      <c r="C35" s="17"/>
      <c r="D35" s="33">
        <v>5.4</v>
      </c>
      <c r="E35" s="33">
        <v>46</v>
      </c>
      <c r="H35" s="9"/>
      <c r="I35" s="8"/>
    </row>
    <row r="36" spans="2:9" ht="31.5" x14ac:dyDescent="0.25">
      <c r="B36" s="12" t="s">
        <v>192</v>
      </c>
      <c r="C36" s="17" t="s">
        <v>193</v>
      </c>
      <c r="D36" s="21"/>
      <c r="E36" s="21"/>
      <c r="H36" s="9"/>
      <c r="I36" s="8"/>
    </row>
    <row r="37" spans="2:9" ht="31.5" x14ac:dyDescent="0.25">
      <c r="B37" s="12" t="s">
        <v>276</v>
      </c>
      <c r="C37" s="17" t="s">
        <v>277</v>
      </c>
      <c r="D37" s="21"/>
      <c r="E37" s="21"/>
      <c r="H37" s="9"/>
      <c r="I37" s="8"/>
    </row>
    <row r="38" spans="2:9" ht="15.75" x14ac:dyDescent="0.25">
      <c r="B38" s="12"/>
      <c r="C38" s="17"/>
      <c r="D38" s="17"/>
      <c r="E38" s="17"/>
      <c r="H38" s="9"/>
    </row>
    <row r="39" spans="2:9" ht="15.75" x14ac:dyDescent="0.25">
      <c r="B39" s="32" t="s">
        <v>196</v>
      </c>
      <c r="C39" s="17"/>
      <c r="D39" s="37">
        <v>1156.0160000000001</v>
      </c>
      <c r="E39" s="37">
        <v>9965.6551724137898</v>
      </c>
      <c r="H39" s="9"/>
    </row>
    <row r="40" spans="2:9" ht="31.5" x14ac:dyDescent="0.25">
      <c r="B40" s="12" t="s">
        <v>126</v>
      </c>
      <c r="C40" s="17" t="s">
        <v>127</v>
      </c>
      <c r="D40" s="3"/>
      <c r="E40" s="3"/>
      <c r="H40" s="9"/>
    </row>
    <row r="41" spans="2:9" ht="15.75" x14ac:dyDescent="0.25">
      <c r="B41" s="12"/>
      <c r="C41" s="17"/>
      <c r="D41" s="37"/>
      <c r="E41" s="37"/>
      <c r="H41" s="9"/>
    </row>
    <row r="42" spans="2:9" ht="15.75" x14ac:dyDescent="0.25">
      <c r="B42" s="32" t="s">
        <v>286</v>
      </c>
      <c r="C42" s="17"/>
      <c r="D42" s="37">
        <v>480</v>
      </c>
      <c r="E42" s="37">
        <v>4137.9310344827582</v>
      </c>
    </row>
    <row r="43" spans="2:9" ht="15.75" x14ac:dyDescent="0.25">
      <c r="B43" s="2" t="s">
        <v>215</v>
      </c>
      <c r="C43" s="17" t="s">
        <v>216</v>
      </c>
      <c r="D43" s="3"/>
      <c r="E43" s="3"/>
    </row>
    <row r="45" spans="2:9" x14ac:dyDescent="0.25">
      <c r="B45" s="11"/>
    </row>
    <row r="46" spans="2:9" x14ac:dyDescent="0.25">
      <c r="B46" s="11"/>
    </row>
  </sheetData>
  <mergeCells count="1">
    <mergeCell ref="B4:E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Таблица 1</vt:lpstr>
      <vt:lpstr>Таблица 2</vt:lpstr>
      <vt:lpstr>Таблица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PARASKEVA_1</dc:creator>
  <cp:lastModifiedBy>Расулова Виктория Владиславовна</cp:lastModifiedBy>
  <dcterms:created xsi:type="dcterms:W3CDTF">2018-07-09T20:36:09Z</dcterms:created>
  <dcterms:modified xsi:type="dcterms:W3CDTF">2023-08-13T22:41:57Z</dcterms:modified>
</cp:coreProperties>
</file>