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030"/>
  </bookViews>
  <sheets>
    <sheet name="Лист1" sheetId="1" r:id="rId1"/>
    <sheet name="Таблица 1" sheetId="2" r:id="rId2"/>
    <sheet name="Таблица 2" sheetId="5" r:id="rId3"/>
  </sheets>
  <calcPr calcId="125725" concurrentCalc="0"/>
</workbook>
</file>

<file path=xl/calcChain.xml><?xml version="1.0" encoding="utf-8"?>
<calcChain xmlns="http://schemas.openxmlformats.org/spreadsheetml/2006/main">
  <c r="D9" i="2"/>
  <c r="Z7" i="1"/>
  <c r="C21" i="5"/>
  <c r="C8"/>
  <c r="C32"/>
  <c r="AI7" i="1"/>
</calcChain>
</file>

<file path=xl/sharedStrings.xml><?xml version="1.0" encoding="utf-8"?>
<sst xmlns="http://schemas.openxmlformats.org/spreadsheetml/2006/main" count="165" uniqueCount="128">
  <si>
    <t>Наименование объекта</t>
  </si>
  <si>
    <t>Назначение объекта</t>
  </si>
  <si>
    <t>ИНН</t>
  </si>
  <si>
    <t>Контактные данные (телефон, электронная почта) юридического лица</t>
  </si>
  <si>
    <t>Серия, номер, дата выдачи лицензии, вид деятельности в соответствии с лицензией</t>
  </si>
  <si>
    <t>Наименование технологии</t>
  </si>
  <si>
    <t>Наименование юридического лица разработчика технологии</t>
  </si>
  <si>
    <t>Год разработки</t>
  </si>
  <si>
    <t>Используемые, обезвреживаемые, утилизируемые или обработанные отходы</t>
  </si>
  <si>
    <t>Используемые установки</t>
  </si>
  <si>
    <t>наименование</t>
  </si>
  <si>
    <t>проектная мощность, т/год</t>
  </si>
  <si>
    <t>тип (стационарная / передвижная)</t>
  </si>
  <si>
    <t>Произведенная продукция</t>
  </si>
  <si>
    <t>наименование продукции</t>
  </si>
  <si>
    <t>количество т/год</t>
  </si>
  <si>
    <r>
      <t>количество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/год</t>
    </r>
  </si>
  <si>
    <t>код отхода по ФККО</t>
  </si>
  <si>
    <t xml:space="preserve"> т/год</t>
  </si>
  <si>
    <t>м3/год</t>
  </si>
  <si>
    <t>Разработчик технологии</t>
  </si>
  <si>
    <t>Адрес юридического лица разработчика технологии</t>
  </si>
  <si>
    <t xml:space="preserve"> Географические координаты объекта</t>
  </si>
  <si>
    <t>Таблица 1</t>
  </si>
  <si>
    <t>Наименование вида отхода по ФККО</t>
  </si>
  <si>
    <t>Код отхода по ФККО</t>
  </si>
  <si>
    <t>Количество т/год</t>
  </si>
  <si>
    <t>Таблица 2</t>
  </si>
  <si>
    <t>Улица</t>
  </si>
  <si>
    <t>Дом</t>
  </si>
  <si>
    <t>Место нахождения объекта</t>
  </si>
  <si>
    <t>Наличие проекта на технологию</t>
  </si>
  <si>
    <t>Год ввода в эксплуатацию</t>
  </si>
  <si>
    <t>Год окончания эксплуатации</t>
  </si>
  <si>
    <t>Наличие государственной экологической экспертизы</t>
  </si>
  <si>
    <t>Номер заключения государственной экологической экспертизы</t>
  </si>
  <si>
    <t>Дата заключения государственной экологической экспертизы</t>
  </si>
  <si>
    <t>Наименование организации, выдавшей заключения государственной экологической экспертизы</t>
  </si>
  <si>
    <t>Населенный пункт (с указанием названия муниципального района)</t>
  </si>
  <si>
    <t>Вторичное сырьё</t>
  </si>
  <si>
    <t>Производственная мощность технологической линии</t>
  </si>
  <si>
    <t>Для сортировочных объектов.</t>
  </si>
  <si>
    <t>Мощность фактическая</t>
  </si>
  <si>
    <t>Мощность проектная  т/год, м3/год</t>
  </si>
  <si>
    <t xml:space="preserve"> т/год, </t>
  </si>
  <si>
    <t xml:space="preserve"> Данные юридического лица, эксплуатирующего объект </t>
  </si>
  <si>
    <t xml:space="preserve">Полное наименование юридического лица (ИП), эксплуатирующего объект обезвреживания, использования, утилизации или обработки отходов </t>
  </si>
  <si>
    <t>Местонахождение юридического лица /ИП (адрес)</t>
  </si>
  <si>
    <t>№ п/п</t>
  </si>
  <si>
    <t xml:space="preserve">Сведения
 об объектах, технологиях использования, обезвреживания, утилизации и обработки отходов
для включения в Территориальную схему обращения с отходами
(для компаний осуществляющих обезвреживание, утилизацию, обработку отходов)
</t>
  </si>
  <si>
    <t>Вид деятельности</t>
  </si>
  <si>
    <t>Проектная мощность объекта</t>
  </si>
  <si>
    <t>Вулганное городское поселение  пгт  Вулканный</t>
  </si>
  <si>
    <t xml:space="preserve">ул. Цетральная </t>
  </si>
  <si>
    <t>ОАО "Елизовское многоотраслевое коммунальное хозяйство"</t>
  </si>
  <si>
    <t xml:space="preserve">ОКВЭД 38 - Сбор, обработка и утилизация отходов; обработка вторичного сырья. </t>
  </si>
  <si>
    <t>684000 Камчатский край, г. Елизово, ул. Завойко, 21 А</t>
  </si>
  <si>
    <t xml:space="preserve">Тел.: 6-22-02;                           факс 6-45-23
emkhkamchatka@rambler.ru
</t>
  </si>
  <si>
    <t>Лицензия 025 № 00501 от 25.03.2020 г. на осуществление деятельности по сбору, транспортированию, обработке, утилизации, обезвреживанию, размещению отходов I-IV классов опасности</t>
  </si>
  <si>
    <t>2021 г.</t>
  </si>
  <si>
    <t>мониторы компьютерные жидкокристаллические, утратившие потребительские свойства</t>
  </si>
  <si>
    <t>4 81 205 02 52 4</t>
  </si>
  <si>
    <t>клавиатура, манипулятор "мышь" с соединительными проводами, утратившие потребительские свойства</t>
  </si>
  <si>
    <t>4 81 204 01 52 4</t>
  </si>
  <si>
    <t>картриджи печатающих устройств с содержанием тонера менее 7% отработанные</t>
  </si>
  <si>
    <t>4 81 203 02 52 4</t>
  </si>
  <si>
    <t>принтеры, сканеры, многофункциональные устройства (МФУ), утратившие потребительские свойства</t>
  </si>
  <si>
    <t>4 81 202 01 52 4</t>
  </si>
  <si>
    <t>системный блок компьютера, утративший потребительские свойства</t>
  </si>
  <si>
    <t>4 81 201 01 52 4</t>
  </si>
  <si>
    <t>печь электрическая бытовая, утратившая потребительские свойства</t>
  </si>
  <si>
    <t>4 82 528 11 52 4</t>
  </si>
  <si>
    <t>печь микроволновая, утратившая потребительские свойства</t>
  </si>
  <si>
    <t>4 82 527 11 52 4</t>
  </si>
  <si>
    <t>электрочайник, утративший потребительские свойства</t>
  </si>
  <si>
    <t>4 82 524 11 52 4</t>
  </si>
  <si>
    <t>мясорубка электрическая, утратившая потребительские свойства</t>
  </si>
  <si>
    <t>4 82 521 71 52 4</t>
  </si>
  <si>
    <t>пылесос, утративший потребительские свойства</t>
  </si>
  <si>
    <t>4 82 521 И 52 4</t>
  </si>
  <si>
    <t>машины стиральные бытовые, утратившие потребительские свойства</t>
  </si>
  <si>
    <t>4 82 513 11 52 4</t>
  </si>
  <si>
    <t>машины посудомоечные бытовые, утратившие потребительские свойства</t>
  </si>
  <si>
    <t>4 82 512 11 52 4</t>
  </si>
  <si>
    <t>холодильники бытовые, не содержащие озоноразрушающих веществ, утратившие потребительские свойства</t>
  </si>
  <si>
    <t>4 82 511 11 52 4</t>
  </si>
  <si>
    <t>смесь отходов пластмассовых изделий при сортировке твердых коммунальных отходов</t>
  </si>
  <si>
    <t>7 41 110 01 72 4</t>
  </si>
  <si>
    <t xml:space="preserve">Электроника,  бытовая техника  </t>
  </si>
  <si>
    <t>отходы черных металлов, извлеченные при сортировке твердых коммунальных отходов</t>
  </si>
  <si>
    <t>4 62 200 00 00 0</t>
  </si>
  <si>
    <t>7 41 116 11 724</t>
  </si>
  <si>
    <t>Лом и отходы, содержащие алюминий</t>
  </si>
  <si>
    <t>отходы пенопласта на основе полистирола незагрязненные</t>
  </si>
  <si>
    <t>4 34 141 01 20 5</t>
  </si>
  <si>
    <t>4 38 118 01 51 5</t>
  </si>
  <si>
    <t>тара полиэтиленовая, загрязненная пищевыми продуктами (ПЭТ)</t>
  </si>
  <si>
    <t>отходы упаковочных материалов из бумаги и картона несортированные незагрязненные</t>
  </si>
  <si>
    <t>4 05 811 01 60 5</t>
  </si>
  <si>
    <t>отходы упаковочного картона незагрязненные</t>
  </si>
  <si>
    <t>4 05 183 01 60 5</t>
  </si>
  <si>
    <t>бой стекла</t>
  </si>
  <si>
    <t>3 41 901 01 20 5</t>
  </si>
  <si>
    <t>прочие несортированные древесные отходы из натуральной чистой древесины</t>
  </si>
  <si>
    <t>3 05 291 91 20 5</t>
  </si>
  <si>
    <t>обрезки и обрывки смешанных тканей</t>
  </si>
  <si>
    <t>3 03 111 09 23 5</t>
  </si>
  <si>
    <t>бой железобетонных изделий</t>
  </si>
  <si>
    <t>3 46 200 02 20 5</t>
  </si>
  <si>
    <t>ИТОГО</t>
  </si>
  <si>
    <t>при учете отходов используется весовой котроль, единица измерения - тонны</t>
  </si>
  <si>
    <t>* в связи с открытием мусоросортировочного комплекса Вулканный 1 июля 2021 г.  Данные предоставлены за период июль-декабрь 2021 г</t>
  </si>
  <si>
    <t>Количество м3/год</t>
  </si>
  <si>
    <t xml:space="preserve">Назначение технологии  </t>
  </si>
  <si>
    <r>
      <t xml:space="preserve">Используемые, обезвреживаемые, утилизируемые или обработанные отходы наименование вида отхода по ФККО, код отхода по ФККО,
 количество т/год,  количество м3/год.                                                 </t>
    </r>
    <r>
      <rPr>
        <sz val="11"/>
        <color rgb="FFFF0000"/>
        <rFont val="Times New Roman"/>
        <family val="1"/>
        <charset val="204"/>
      </rPr>
      <t xml:space="preserve"> </t>
    </r>
  </si>
  <si>
    <t>Государственная экологическая экспертиза</t>
  </si>
  <si>
    <t>Утверждена Приказом  Управления природных ресурсов и охраны окружающей среды МПР России по Камчатской области и КАО от 16.08.2004 г. №349 - пр.</t>
  </si>
  <si>
    <t xml:space="preserve">15.08.2004 г. </t>
  </si>
  <si>
    <t>Управления природных ресурсов и охраны окружающей среды МПР России по Камчатской области и КАО</t>
  </si>
  <si>
    <t>Сортировочная линия                                                                                                                                                                                                                                                                                                                                                                                 Пресс - 2 единицы</t>
  </si>
  <si>
    <t>40 000 т/год                      4 000 т/год</t>
  </si>
  <si>
    <t>стационарная стационарная</t>
  </si>
  <si>
    <t>Сортировочная линия - 13 651 тонн                               Пресс -  67 620 тонн</t>
  </si>
  <si>
    <t>Сортировочная линия 40 000 тонн               Пресс 4 000 тонн</t>
  </si>
  <si>
    <t>1.  использование в качестве изолирующего материала  2.  использование для благоустройства территории  3. измельчение   4. сортировка для последующего использования  5. разборка  6.  прессование вторичного сырья 7. использование в качестве топлива (древесные отходы)</t>
  </si>
  <si>
    <t>Мусоросортировочный комплекс Вулканный                                                       ( в связи с открытием мусоросортировочного комплекса Вулканный 1 июля 2021 г.  Данные предоставлены за период июль-декабрь 2021 г)</t>
  </si>
  <si>
    <t>Сортировка ТКО</t>
  </si>
  <si>
    <t xml:space="preserve">Приложение 7.4.2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</si>
</sst>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8" xfId="0" applyFont="1" applyBorder="1" applyAlignment="1"/>
    <xf numFmtId="0" fontId="11" fillId="0" borderId="8" xfId="0" applyFont="1" applyFill="1" applyBorder="1" applyAlignment="1"/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5" fillId="0" borderId="0" xfId="0" applyFont="1" applyFill="1"/>
    <xf numFmtId="0" fontId="6" fillId="0" borderId="0" xfId="0" applyFont="1"/>
    <xf numFmtId="4" fontId="11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8"/>
  <sheetViews>
    <sheetView tabSelected="1" zoomScaleNormal="100" workbookViewId="0">
      <selection activeCell="A7" sqref="A7"/>
    </sheetView>
  </sheetViews>
  <sheetFormatPr defaultRowHeight="15"/>
  <cols>
    <col min="1" max="1" width="9.140625" style="14"/>
    <col min="2" max="2" width="36" style="14" customWidth="1"/>
    <col min="3" max="3" width="25.140625" style="14" customWidth="1"/>
    <col min="4" max="4" width="24.42578125" style="14" customWidth="1"/>
    <col min="5" max="5" width="17.28515625" style="14" customWidth="1"/>
    <col min="6" max="6" width="12.42578125" style="14" customWidth="1"/>
    <col min="7" max="7" width="15.5703125" style="14" customWidth="1"/>
    <col min="8" max="8" width="32.28515625" style="14" customWidth="1"/>
    <col min="9" max="9" width="14" style="14" customWidth="1"/>
    <col min="10" max="10" width="23.140625" style="47" customWidth="1"/>
    <col min="11" max="11" width="23.7109375" style="14" customWidth="1"/>
    <col min="12" max="12" width="28.140625" style="14" customWidth="1"/>
    <col min="13" max="13" width="28.5703125" style="14" customWidth="1"/>
    <col min="14" max="14" width="14.140625" style="14" customWidth="1"/>
    <col min="15" max="15" width="13.140625" style="47" customWidth="1"/>
    <col min="16" max="16" width="15.42578125" style="14" customWidth="1"/>
    <col min="17" max="17" width="15" style="14" customWidth="1"/>
    <col min="18" max="18" width="18.140625" style="14" customWidth="1"/>
    <col min="19" max="19" width="17.5703125" style="14" customWidth="1"/>
    <col min="20" max="20" width="12.28515625" style="14" customWidth="1"/>
    <col min="21" max="21" width="17.5703125" style="47" customWidth="1"/>
    <col min="22" max="22" width="32.42578125" style="47" customWidth="1"/>
    <col min="23" max="23" width="23.5703125" style="47" customWidth="1"/>
    <col min="24" max="24" width="22.42578125" style="47" customWidth="1"/>
    <col min="25" max="25" width="44" style="14" customWidth="1"/>
    <col min="26" max="26" width="35" style="14" customWidth="1"/>
    <col min="27" max="27" width="18.42578125" style="14" customWidth="1"/>
    <col min="28" max="28" width="18.7109375" style="14" customWidth="1"/>
    <col min="29" max="29" width="15.7109375" style="14" customWidth="1"/>
    <col min="30" max="30" width="15.85546875" style="14" customWidth="1"/>
    <col min="31" max="31" width="22.42578125" style="14" customWidth="1"/>
    <col min="32" max="32" width="16.42578125" style="14" customWidth="1"/>
    <col min="33" max="33" width="21.28515625" style="14" customWidth="1"/>
    <col min="34" max="34" width="23.140625" style="14" customWidth="1"/>
    <col min="35" max="35" width="23.28515625" style="14" customWidth="1"/>
    <col min="36" max="36" width="22.28515625" style="14" customWidth="1"/>
    <col min="37" max="37" width="18.42578125" style="14" customWidth="1"/>
    <col min="38" max="38" width="20.5703125" style="14" customWidth="1"/>
    <col min="39" max="39" width="15.28515625" style="14" customWidth="1"/>
    <col min="40" max="16384" width="9.140625" style="14"/>
  </cols>
  <sheetData>
    <row r="1" spans="1:39" ht="21.75" customHeight="1"/>
    <row r="2" spans="1:39" ht="26.25" customHeight="1">
      <c r="B2" s="59" t="s">
        <v>127</v>
      </c>
    </row>
    <row r="3" spans="1:39" ht="75" customHeight="1">
      <c r="B3" s="91"/>
      <c r="C3" s="91"/>
      <c r="D3" s="68" t="s">
        <v>49</v>
      </c>
      <c r="E3" s="68"/>
      <c r="F3" s="68"/>
      <c r="G3" s="68"/>
      <c r="H3" s="68"/>
      <c r="I3" s="68"/>
      <c r="J3" s="68"/>
      <c r="K3" s="35"/>
      <c r="L3" s="35"/>
      <c r="M3" s="35"/>
      <c r="N3" s="35"/>
      <c r="O3" s="36"/>
      <c r="P3" s="35"/>
      <c r="Q3" s="35"/>
      <c r="R3" s="35"/>
      <c r="S3" s="35"/>
      <c r="T3" s="35"/>
      <c r="U3" s="36"/>
      <c r="V3" s="36"/>
      <c r="W3" s="36"/>
      <c r="X3" s="36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</row>
    <row r="4" spans="1:39" ht="49.5" customHeight="1">
      <c r="A4" s="61" t="s">
        <v>48</v>
      </c>
      <c r="B4" s="37"/>
      <c r="C4" s="38"/>
      <c r="D4" s="62" t="s">
        <v>30</v>
      </c>
      <c r="E4" s="63"/>
      <c r="F4" s="63"/>
      <c r="G4" s="64"/>
      <c r="H4" s="62" t="s">
        <v>45</v>
      </c>
      <c r="I4" s="63"/>
      <c r="J4" s="63"/>
      <c r="K4" s="63"/>
      <c r="L4" s="63"/>
      <c r="M4" s="64"/>
      <c r="N4" s="39"/>
      <c r="O4" s="52"/>
      <c r="P4" s="39"/>
      <c r="Q4" s="39"/>
      <c r="R4" s="61" t="s">
        <v>20</v>
      </c>
      <c r="S4" s="61"/>
      <c r="T4" s="61"/>
      <c r="U4" s="61"/>
      <c r="V4" s="61"/>
      <c r="W4" s="61"/>
      <c r="X4" s="61"/>
      <c r="Y4" s="65" t="s">
        <v>113</v>
      </c>
      <c r="Z4" s="69" t="s">
        <v>114</v>
      </c>
      <c r="AA4" s="60" t="s">
        <v>51</v>
      </c>
      <c r="AB4" s="60"/>
      <c r="AC4" s="60" t="s">
        <v>40</v>
      </c>
      <c r="AD4" s="60"/>
      <c r="AE4" s="77" t="s">
        <v>9</v>
      </c>
      <c r="AF4" s="77"/>
      <c r="AG4" s="77"/>
      <c r="AH4" s="4" t="s">
        <v>13</v>
      </c>
      <c r="AI4" s="40" t="s">
        <v>39</v>
      </c>
      <c r="AJ4" s="75" t="s">
        <v>41</v>
      </c>
      <c r="AK4" s="75"/>
      <c r="AL4" s="75"/>
      <c r="AM4" s="75"/>
    </row>
    <row r="5" spans="1:39" ht="76.5" customHeight="1">
      <c r="A5" s="61"/>
      <c r="B5" s="69" t="s">
        <v>0</v>
      </c>
      <c r="C5" s="69" t="s">
        <v>1</v>
      </c>
      <c r="D5" s="69" t="s">
        <v>38</v>
      </c>
      <c r="E5" s="69" t="s">
        <v>28</v>
      </c>
      <c r="F5" s="69" t="s">
        <v>29</v>
      </c>
      <c r="G5" s="69" t="s">
        <v>22</v>
      </c>
      <c r="H5" s="69" t="s">
        <v>46</v>
      </c>
      <c r="I5" s="78" t="s">
        <v>2</v>
      </c>
      <c r="J5" s="81" t="s">
        <v>50</v>
      </c>
      <c r="K5" s="69" t="s">
        <v>47</v>
      </c>
      <c r="L5" s="69" t="s">
        <v>3</v>
      </c>
      <c r="M5" s="69" t="s">
        <v>4</v>
      </c>
      <c r="N5" s="69" t="s">
        <v>5</v>
      </c>
      <c r="O5" s="65" t="s">
        <v>31</v>
      </c>
      <c r="P5" s="69" t="s">
        <v>32</v>
      </c>
      <c r="Q5" s="69" t="s">
        <v>33</v>
      </c>
      <c r="R5" s="69" t="s">
        <v>6</v>
      </c>
      <c r="S5" s="69" t="s">
        <v>21</v>
      </c>
      <c r="T5" s="65" t="s">
        <v>7</v>
      </c>
      <c r="U5" s="65" t="s">
        <v>34</v>
      </c>
      <c r="V5" s="65" t="s">
        <v>35</v>
      </c>
      <c r="W5" s="65" t="s">
        <v>36</v>
      </c>
      <c r="X5" s="65" t="s">
        <v>37</v>
      </c>
      <c r="Y5" s="66"/>
      <c r="Z5" s="83"/>
      <c r="AA5" s="80" t="s">
        <v>18</v>
      </c>
      <c r="AB5" s="80" t="s">
        <v>19</v>
      </c>
      <c r="AC5" s="69" t="s">
        <v>18</v>
      </c>
      <c r="AD5" s="69" t="s">
        <v>19</v>
      </c>
      <c r="AE5" s="69" t="s">
        <v>10</v>
      </c>
      <c r="AF5" s="69" t="s">
        <v>11</v>
      </c>
      <c r="AG5" s="69" t="s">
        <v>12</v>
      </c>
      <c r="AH5" s="73"/>
      <c r="AI5" s="71"/>
      <c r="AJ5" s="76" t="s">
        <v>42</v>
      </c>
      <c r="AK5" s="76"/>
      <c r="AL5" s="76" t="s">
        <v>43</v>
      </c>
      <c r="AM5" s="76"/>
    </row>
    <row r="6" spans="1:39" ht="43.5" customHeight="1">
      <c r="A6" s="61"/>
      <c r="B6" s="70"/>
      <c r="C6" s="70"/>
      <c r="D6" s="70"/>
      <c r="E6" s="70"/>
      <c r="F6" s="70"/>
      <c r="G6" s="70"/>
      <c r="H6" s="70"/>
      <c r="I6" s="79"/>
      <c r="J6" s="82"/>
      <c r="K6" s="70"/>
      <c r="L6" s="70"/>
      <c r="M6" s="70"/>
      <c r="N6" s="70"/>
      <c r="O6" s="67"/>
      <c r="P6" s="70"/>
      <c r="Q6" s="70"/>
      <c r="R6" s="70"/>
      <c r="S6" s="70"/>
      <c r="T6" s="67"/>
      <c r="U6" s="67"/>
      <c r="V6" s="67"/>
      <c r="W6" s="67"/>
      <c r="X6" s="67"/>
      <c r="Y6" s="67"/>
      <c r="Z6" s="70"/>
      <c r="AA6" s="80"/>
      <c r="AB6" s="80"/>
      <c r="AC6" s="70"/>
      <c r="AD6" s="70"/>
      <c r="AE6" s="70"/>
      <c r="AF6" s="70"/>
      <c r="AG6" s="70"/>
      <c r="AH6" s="74"/>
      <c r="AI6" s="72"/>
      <c r="AJ6" s="41" t="s">
        <v>44</v>
      </c>
      <c r="AK6" s="41" t="s">
        <v>19</v>
      </c>
      <c r="AL6" s="41" t="s">
        <v>44</v>
      </c>
      <c r="AM6" s="41" t="s">
        <v>19</v>
      </c>
    </row>
    <row r="7" spans="1:39" ht="141.75">
      <c r="A7" s="5">
        <v>1</v>
      </c>
      <c r="B7" s="57" t="s">
        <v>125</v>
      </c>
      <c r="C7" s="56" t="s">
        <v>126</v>
      </c>
      <c r="D7" s="57" t="s">
        <v>52</v>
      </c>
      <c r="E7" s="7" t="s">
        <v>53</v>
      </c>
      <c r="F7" s="7">
        <v>6</v>
      </c>
      <c r="G7" s="7"/>
      <c r="H7" s="57" t="s">
        <v>54</v>
      </c>
      <c r="I7" s="5">
        <v>4105001305</v>
      </c>
      <c r="J7" s="12" t="s">
        <v>55</v>
      </c>
      <c r="K7" s="7" t="s">
        <v>56</v>
      </c>
      <c r="L7" s="7" t="s">
        <v>57</v>
      </c>
      <c r="M7" s="7" t="s">
        <v>58</v>
      </c>
      <c r="N7" s="7"/>
      <c r="O7" s="12"/>
      <c r="P7" s="7" t="s">
        <v>59</v>
      </c>
      <c r="Q7" s="7"/>
      <c r="R7" s="7"/>
      <c r="S7" s="7"/>
      <c r="T7" s="7"/>
      <c r="U7" s="12" t="s">
        <v>115</v>
      </c>
      <c r="V7" s="12" t="s">
        <v>116</v>
      </c>
      <c r="W7" s="12" t="s">
        <v>117</v>
      </c>
      <c r="X7" s="12" t="s">
        <v>118</v>
      </c>
      <c r="Y7" s="17" t="s">
        <v>124</v>
      </c>
      <c r="Z7" s="28">
        <f>'Таблица 1'!D9</f>
        <v>569.86</v>
      </c>
      <c r="AA7" s="55">
        <v>17500</v>
      </c>
      <c r="AB7" s="55">
        <v>507500</v>
      </c>
      <c r="AC7" s="55">
        <v>40000</v>
      </c>
      <c r="AD7" s="7"/>
      <c r="AE7" s="54" t="s">
        <v>119</v>
      </c>
      <c r="AF7" s="7" t="s">
        <v>120</v>
      </c>
      <c r="AG7" s="7" t="s">
        <v>121</v>
      </c>
      <c r="AH7" s="13">
        <v>0</v>
      </c>
      <c r="AI7" s="51">
        <f>'Таблица 2'!C32</f>
        <v>4934.08</v>
      </c>
      <c r="AJ7" s="13" t="s">
        <v>122</v>
      </c>
      <c r="AK7" s="42"/>
      <c r="AL7" s="13" t="s">
        <v>123</v>
      </c>
      <c r="AM7" s="42"/>
    </row>
    <row r="8" spans="1:39" ht="20.25" customHeight="1">
      <c r="A8" s="43"/>
      <c r="B8" s="8"/>
      <c r="C8" s="8"/>
      <c r="D8" s="8"/>
      <c r="E8" s="8"/>
      <c r="F8" s="8"/>
      <c r="G8" s="8"/>
      <c r="H8" s="8"/>
      <c r="I8" s="43"/>
      <c r="J8" s="44"/>
      <c r="K8" s="8"/>
      <c r="L8" s="8"/>
      <c r="M8" s="8"/>
      <c r="N8" s="8"/>
      <c r="O8" s="9"/>
      <c r="P8" s="8"/>
      <c r="Q8" s="8"/>
      <c r="R8" s="8"/>
      <c r="S8" s="8"/>
      <c r="T8" s="8"/>
      <c r="U8" s="9"/>
      <c r="V8" s="9"/>
      <c r="W8" s="9"/>
      <c r="X8" s="9"/>
      <c r="Y8" s="15"/>
      <c r="Z8" s="8"/>
      <c r="AA8" s="8"/>
      <c r="AB8" s="8"/>
      <c r="AC8" s="8"/>
      <c r="AD8" s="8"/>
      <c r="AE8" s="8"/>
      <c r="AF8" s="8"/>
      <c r="AG8" s="8"/>
      <c r="AH8" s="10"/>
      <c r="AI8" s="11"/>
      <c r="AJ8" s="45"/>
      <c r="AK8" s="46"/>
      <c r="AL8" s="45"/>
      <c r="AM8" s="46"/>
    </row>
    <row r="9" spans="1:39" ht="15.75">
      <c r="E9" s="1"/>
      <c r="Y9" s="15"/>
    </row>
    <row r="10" spans="1:39" ht="15.75">
      <c r="W10" s="53"/>
      <c r="Y10" s="15"/>
    </row>
    <row r="11" spans="1:39" ht="15.75">
      <c r="Y11" s="15"/>
    </row>
    <row r="12" spans="1:39" ht="15.75">
      <c r="Y12" s="15"/>
    </row>
    <row r="13" spans="1:39" ht="15.75">
      <c r="Y13" s="15"/>
    </row>
    <row r="14" spans="1:39" ht="15.75">
      <c r="Y14" s="15"/>
    </row>
    <row r="15" spans="1:39" ht="15.75">
      <c r="Y15" s="15"/>
    </row>
    <row r="16" spans="1:39" ht="15.75">
      <c r="Y16" s="15"/>
    </row>
    <row r="17" spans="25:25" ht="15.75">
      <c r="Y17" s="15"/>
    </row>
    <row r="18" spans="25:25" ht="15.75">
      <c r="Y18" s="15"/>
    </row>
  </sheetData>
  <mergeCells count="45">
    <mergeCell ref="A4:A6"/>
    <mergeCell ref="I5:I6"/>
    <mergeCell ref="AC5:AC6"/>
    <mergeCell ref="AD5:AD6"/>
    <mergeCell ref="AE5:AE6"/>
    <mergeCell ref="B5:B6"/>
    <mergeCell ref="C5:C6"/>
    <mergeCell ref="L5:L6"/>
    <mergeCell ref="H4:M4"/>
    <mergeCell ref="K5:K6"/>
    <mergeCell ref="M5:M6"/>
    <mergeCell ref="N5:N6"/>
    <mergeCell ref="O5:O6"/>
    <mergeCell ref="P5:P6"/>
    <mergeCell ref="Q5:Q6"/>
    <mergeCell ref="R5:R6"/>
    <mergeCell ref="AF5:AF6"/>
    <mergeCell ref="AG5:AG6"/>
    <mergeCell ref="AI5:AI6"/>
    <mergeCell ref="AH5:AH6"/>
    <mergeCell ref="AJ4:AM4"/>
    <mergeCell ref="AL5:AM5"/>
    <mergeCell ref="AJ5:AK5"/>
    <mergeCell ref="AE4:AG4"/>
    <mergeCell ref="D5:D6"/>
    <mergeCell ref="E5:E6"/>
    <mergeCell ref="F5:F6"/>
    <mergeCell ref="G5:G6"/>
    <mergeCell ref="H5:H6"/>
    <mergeCell ref="D3:J3"/>
    <mergeCell ref="AC4:AD4"/>
    <mergeCell ref="R4:X4"/>
    <mergeCell ref="D4:G4"/>
    <mergeCell ref="Y4:Y6"/>
    <mergeCell ref="AA4:AB4"/>
    <mergeCell ref="AB5:AB6"/>
    <mergeCell ref="AA5:AA6"/>
    <mergeCell ref="J5:J6"/>
    <mergeCell ref="T5:T6"/>
    <mergeCell ref="U5:U6"/>
    <mergeCell ref="V5:V6"/>
    <mergeCell ref="W5:W6"/>
    <mergeCell ref="X5:X6"/>
    <mergeCell ref="S5:S6"/>
    <mergeCell ref="Z4:Z6"/>
  </mergeCells>
  <pageMargins left="0.7" right="0.7" top="0.75" bottom="0.75" header="0.3" footer="0.3"/>
  <pageSetup paperSize="9" scale="63" orientation="landscape" r:id="rId1"/>
  <colBreaks count="2" manualBreakCount="2">
    <brk id="19" min="2" max="6" man="1"/>
    <brk id="30" min="2" max="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H11"/>
  <sheetViews>
    <sheetView zoomScaleNormal="100" zoomScaleSheetLayoutView="150" workbookViewId="0">
      <selection activeCell="C16" sqref="C16"/>
    </sheetView>
  </sheetViews>
  <sheetFormatPr defaultRowHeight="15"/>
  <cols>
    <col min="1" max="1" width="2.85546875" style="14" customWidth="1"/>
    <col min="2" max="2" width="37.7109375" style="14" customWidth="1"/>
    <col min="3" max="3" width="22.7109375" style="14" customWidth="1"/>
    <col min="4" max="4" width="17.7109375" style="14" customWidth="1"/>
    <col min="5" max="5" width="25.42578125" style="14" customWidth="1"/>
    <col min="6" max="7" width="9.140625" style="14"/>
    <col min="8" max="8" width="17" style="14" customWidth="1"/>
    <col min="9" max="16384" width="9.140625" style="14"/>
  </cols>
  <sheetData>
    <row r="2" spans="1:8" ht="18.75">
      <c r="C2" s="15"/>
      <c r="E2" s="58" t="s">
        <v>23</v>
      </c>
    </row>
    <row r="4" spans="1:8" ht="18.75">
      <c r="A4" s="84" t="s">
        <v>8</v>
      </c>
      <c r="B4" s="84"/>
      <c r="C4" s="84"/>
      <c r="D4" s="84"/>
      <c r="E4" s="84"/>
      <c r="F4" s="3"/>
      <c r="G4" s="3"/>
      <c r="H4" s="3"/>
    </row>
    <row r="6" spans="1:8" ht="52.5" customHeight="1">
      <c r="B6" s="19" t="s">
        <v>24</v>
      </c>
      <c r="C6" s="19" t="s">
        <v>25</v>
      </c>
      <c r="D6" s="19" t="s">
        <v>26</v>
      </c>
      <c r="E6" s="19" t="s">
        <v>112</v>
      </c>
    </row>
    <row r="7" spans="1:8" ht="47.25">
      <c r="B7" s="29" t="s">
        <v>103</v>
      </c>
      <c r="C7" s="30" t="s">
        <v>104</v>
      </c>
      <c r="D7" s="33">
        <v>539.86</v>
      </c>
      <c r="E7" s="34" t="s">
        <v>110</v>
      </c>
    </row>
    <row r="8" spans="1:8" ht="33.75">
      <c r="B8" s="29" t="s">
        <v>107</v>
      </c>
      <c r="C8" s="30" t="s">
        <v>108</v>
      </c>
      <c r="D8" s="33">
        <v>30</v>
      </c>
      <c r="E8" s="34" t="s">
        <v>110</v>
      </c>
    </row>
    <row r="9" spans="1:8" s="48" customFormat="1" ht="15.75">
      <c r="B9" s="86" t="s">
        <v>109</v>
      </c>
      <c r="C9" s="87"/>
      <c r="D9" s="49">
        <f>D7+D8</f>
        <v>569.86</v>
      </c>
      <c r="E9" s="50"/>
    </row>
    <row r="11" spans="1:8" ht="36" customHeight="1">
      <c r="B11" s="85" t="s">
        <v>111</v>
      </c>
      <c r="C11" s="85"/>
      <c r="D11" s="85"/>
      <c r="E11" s="85"/>
    </row>
  </sheetData>
  <mergeCells count="3">
    <mergeCell ref="A4:E4"/>
    <mergeCell ref="B11:E11"/>
    <mergeCell ref="B9:C9"/>
  </mergeCells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34"/>
  <sheetViews>
    <sheetView zoomScaleNormal="100" zoomScaleSheetLayoutView="140" workbookViewId="0">
      <selection activeCell="G15" sqref="G15"/>
    </sheetView>
  </sheetViews>
  <sheetFormatPr defaultRowHeight="15.75"/>
  <cols>
    <col min="1" max="1" width="31.140625" style="31" customWidth="1"/>
    <col min="2" max="2" width="23.140625" style="22" customWidth="1"/>
    <col min="3" max="3" width="18.5703125" style="25" customWidth="1"/>
    <col min="4" max="4" width="24.28515625" style="22" customWidth="1"/>
    <col min="5" max="16384" width="9.140625" style="22"/>
  </cols>
  <sheetData>
    <row r="2" spans="1:5">
      <c r="D2" s="22" t="s">
        <v>27</v>
      </c>
    </row>
    <row r="4" spans="1:5">
      <c r="A4" s="88" t="s">
        <v>39</v>
      </c>
      <c r="B4" s="88"/>
      <c r="C4" s="88"/>
      <c r="D4" s="88"/>
      <c r="E4" s="23"/>
    </row>
    <row r="6" spans="1:5" ht="53.25" customHeight="1">
      <c r="A6" s="2" t="s">
        <v>14</v>
      </c>
      <c r="B6" s="2" t="s">
        <v>17</v>
      </c>
      <c r="C6" s="26" t="s">
        <v>15</v>
      </c>
      <c r="D6" s="2" t="s">
        <v>16</v>
      </c>
    </row>
    <row r="7" spans="1:5" ht="31.5" customHeight="1">
      <c r="A7" s="32" t="s">
        <v>88</v>
      </c>
      <c r="B7" s="18"/>
      <c r="C7" s="27"/>
      <c r="D7" s="2"/>
    </row>
    <row r="8" spans="1:5" ht="63">
      <c r="A8" s="24" t="s">
        <v>60</v>
      </c>
      <c r="B8" s="6" t="s">
        <v>61</v>
      </c>
      <c r="C8" s="33">
        <f>36.5-0.05</f>
        <v>36.450000000000003</v>
      </c>
      <c r="D8" s="34" t="s">
        <v>110</v>
      </c>
    </row>
    <row r="9" spans="1:5" ht="63">
      <c r="A9" s="24" t="s">
        <v>62</v>
      </c>
      <c r="B9" s="6" t="s">
        <v>63</v>
      </c>
      <c r="C9" s="33">
        <v>32.200000000000003</v>
      </c>
      <c r="D9" s="34" t="s">
        <v>110</v>
      </c>
    </row>
    <row r="10" spans="1:5" ht="63">
      <c r="A10" s="24" t="s">
        <v>64</v>
      </c>
      <c r="B10" s="6" t="s">
        <v>65</v>
      </c>
      <c r="C10" s="33">
        <v>22.4</v>
      </c>
      <c r="D10" s="34" t="s">
        <v>110</v>
      </c>
    </row>
    <row r="11" spans="1:5" ht="78.75">
      <c r="A11" s="24" t="s">
        <v>66</v>
      </c>
      <c r="B11" s="6" t="s">
        <v>67</v>
      </c>
      <c r="C11" s="33">
        <v>25.7</v>
      </c>
      <c r="D11" s="34" t="s">
        <v>110</v>
      </c>
    </row>
    <row r="12" spans="1:5" ht="47.25">
      <c r="A12" s="24" t="s">
        <v>68</v>
      </c>
      <c r="B12" s="6" t="s">
        <v>69</v>
      </c>
      <c r="C12" s="33">
        <v>31.3</v>
      </c>
      <c r="D12" s="34" t="s">
        <v>110</v>
      </c>
    </row>
    <row r="13" spans="1:5" ht="47.25">
      <c r="A13" s="24" t="s">
        <v>70</v>
      </c>
      <c r="B13" s="6" t="s">
        <v>71</v>
      </c>
      <c r="C13" s="33">
        <v>2.1</v>
      </c>
      <c r="D13" s="34" t="s">
        <v>110</v>
      </c>
    </row>
    <row r="14" spans="1:5" ht="47.25">
      <c r="A14" s="24" t="s">
        <v>72</v>
      </c>
      <c r="B14" s="6" t="s">
        <v>73</v>
      </c>
      <c r="C14" s="33">
        <v>5.2</v>
      </c>
      <c r="D14" s="34" t="s">
        <v>110</v>
      </c>
    </row>
    <row r="15" spans="1:5" ht="33.75">
      <c r="A15" s="24" t="s">
        <v>74</v>
      </c>
      <c r="B15" s="6" t="s">
        <v>75</v>
      </c>
      <c r="C15" s="33">
        <v>12</v>
      </c>
      <c r="D15" s="34" t="s">
        <v>110</v>
      </c>
    </row>
    <row r="16" spans="1:5" ht="47.25">
      <c r="A16" s="24" t="s">
        <v>76</v>
      </c>
      <c r="B16" s="6" t="s">
        <v>77</v>
      </c>
      <c r="C16" s="33">
        <v>9.5</v>
      </c>
      <c r="D16" s="34" t="s">
        <v>110</v>
      </c>
    </row>
    <row r="17" spans="1:8" ht="33.75">
      <c r="A17" s="24" t="s">
        <v>78</v>
      </c>
      <c r="B17" s="6" t="s">
        <v>79</v>
      </c>
      <c r="C17" s="33">
        <v>22.6</v>
      </c>
      <c r="D17" s="34" t="s">
        <v>110</v>
      </c>
    </row>
    <row r="18" spans="1:8" ht="47.25">
      <c r="A18" s="24" t="s">
        <v>80</v>
      </c>
      <c r="B18" s="6" t="s">
        <v>81</v>
      </c>
      <c r="C18" s="33">
        <v>7.2</v>
      </c>
      <c r="D18" s="34" t="s">
        <v>110</v>
      </c>
    </row>
    <row r="19" spans="1:8" ht="47.25">
      <c r="A19" s="24" t="s">
        <v>82</v>
      </c>
      <c r="B19" s="6" t="s">
        <v>83</v>
      </c>
      <c r="C19" s="33">
        <v>9.8000000000000007</v>
      </c>
      <c r="D19" s="34" t="s">
        <v>110</v>
      </c>
    </row>
    <row r="20" spans="1:8" ht="78.75">
      <c r="A20" s="24" t="s">
        <v>84</v>
      </c>
      <c r="B20" s="6" t="s">
        <v>85</v>
      </c>
      <c r="C20" s="33">
        <v>24.3</v>
      </c>
      <c r="D20" s="34" t="s">
        <v>110</v>
      </c>
    </row>
    <row r="21" spans="1:8" ht="63">
      <c r="A21" s="29" t="s">
        <v>89</v>
      </c>
      <c r="B21" s="2" t="s">
        <v>91</v>
      </c>
      <c r="C21" s="33">
        <f>46.52+299.8+0.03</f>
        <v>346.34999999999997</v>
      </c>
      <c r="D21" s="34" t="s">
        <v>110</v>
      </c>
    </row>
    <row r="22" spans="1:8" ht="33.75">
      <c r="A22" s="16" t="s">
        <v>92</v>
      </c>
      <c r="B22" s="2" t="s">
        <v>90</v>
      </c>
      <c r="C22" s="33">
        <v>21.1</v>
      </c>
      <c r="D22" s="34" t="s">
        <v>110</v>
      </c>
    </row>
    <row r="23" spans="1:8" ht="33.75">
      <c r="A23" s="29" t="s">
        <v>93</v>
      </c>
      <c r="B23" s="30" t="s">
        <v>94</v>
      </c>
      <c r="C23" s="33">
        <v>5.7</v>
      </c>
      <c r="D23" s="34" t="s">
        <v>110</v>
      </c>
    </row>
    <row r="24" spans="1:8" ht="47.25">
      <c r="A24" s="29" t="s">
        <v>96</v>
      </c>
      <c r="B24" s="30" t="s">
        <v>95</v>
      </c>
      <c r="C24" s="33">
        <v>288.05</v>
      </c>
      <c r="D24" s="34" t="s">
        <v>110</v>
      </c>
    </row>
    <row r="25" spans="1:8" ht="63">
      <c r="A25" s="24" t="s">
        <v>97</v>
      </c>
      <c r="B25" s="30" t="s">
        <v>98</v>
      </c>
      <c r="C25" s="33">
        <v>1000.1</v>
      </c>
      <c r="D25" s="34" t="s">
        <v>110</v>
      </c>
    </row>
    <row r="26" spans="1:8" ht="33.75">
      <c r="A26" s="24" t="s">
        <v>99</v>
      </c>
      <c r="B26" s="30" t="s">
        <v>100</v>
      </c>
      <c r="C26" s="33">
        <v>193.11</v>
      </c>
      <c r="D26" s="34" t="s">
        <v>110</v>
      </c>
      <c r="F26" s="20"/>
      <c r="G26" s="21"/>
      <c r="H26" s="21"/>
    </row>
    <row r="27" spans="1:8" ht="33.75">
      <c r="A27" s="29" t="s">
        <v>101</v>
      </c>
      <c r="B27" s="30" t="s">
        <v>102</v>
      </c>
      <c r="C27" s="33">
        <v>756.58</v>
      </c>
      <c r="D27" s="34" t="s">
        <v>110</v>
      </c>
    </row>
    <row r="28" spans="1:8" ht="63">
      <c r="A28" s="29" t="s">
        <v>103</v>
      </c>
      <c r="B28" s="30" t="s">
        <v>104</v>
      </c>
      <c r="C28" s="33">
        <v>539.86</v>
      </c>
      <c r="D28" s="34" t="s">
        <v>110</v>
      </c>
    </row>
    <row r="29" spans="1:8" ht="33.75">
      <c r="A29" s="29" t="s">
        <v>105</v>
      </c>
      <c r="B29" s="30" t="s">
        <v>106</v>
      </c>
      <c r="C29" s="33">
        <v>958.42</v>
      </c>
      <c r="D29" s="34" t="s">
        <v>110</v>
      </c>
    </row>
    <row r="30" spans="1:8" ht="63">
      <c r="A30" s="29" t="s">
        <v>86</v>
      </c>
      <c r="B30" s="2" t="s">
        <v>87</v>
      </c>
      <c r="C30" s="33">
        <v>554.05999999999995</v>
      </c>
      <c r="D30" s="34" t="s">
        <v>110</v>
      </c>
    </row>
    <row r="31" spans="1:8" ht="33.75">
      <c r="A31" s="29" t="s">
        <v>107</v>
      </c>
      <c r="B31" s="30" t="s">
        <v>108</v>
      </c>
      <c r="C31" s="33">
        <v>30</v>
      </c>
      <c r="D31" s="34" t="s">
        <v>110</v>
      </c>
    </row>
    <row r="32" spans="1:8" s="23" customFormat="1">
      <c r="A32" s="89" t="s">
        <v>109</v>
      </c>
      <c r="B32" s="90"/>
      <c r="C32" s="27">
        <f>SUM(C8:C31)</f>
        <v>4934.08</v>
      </c>
      <c r="D32" s="18"/>
    </row>
    <row r="34" spans="1:4" ht="39" customHeight="1">
      <c r="A34" s="85" t="s">
        <v>111</v>
      </c>
      <c r="B34" s="85"/>
      <c r="C34" s="85"/>
      <c r="D34" s="85"/>
    </row>
  </sheetData>
  <mergeCells count="3">
    <mergeCell ref="A4:D4"/>
    <mergeCell ref="A32:B32"/>
    <mergeCell ref="A34:D34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Таблица 1</vt:lpstr>
      <vt:lpstr>Таблица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cp:lastPrinted>2022-08-02T01:44:03Z</cp:lastPrinted>
  <dcterms:created xsi:type="dcterms:W3CDTF">2018-07-09T20:36:09Z</dcterms:created>
  <dcterms:modified xsi:type="dcterms:W3CDTF">2022-10-04T15:04:21Z</dcterms:modified>
</cp:coreProperties>
</file>